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/>
  <c r="D36"/>
  <c r="D46"/>
  <c r="E46"/>
  <c r="C46"/>
  <c r="B46"/>
  <c r="C36"/>
  <c r="B36"/>
  <c r="C68"/>
  <c r="B68"/>
  <c r="D68"/>
  <c r="E68"/>
  <c r="F68"/>
  <c r="F67"/>
  <c r="G66"/>
  <c r="F66"/>
  <c r="F43"/>
  <c r="G43"/>
  <c r="G42"/>
  <c r="F42"/>
  <c r="G34"/>
  <c r="F34"/>
  <c r="G33"/>
  <c r="F33"/>
  <c r="G10"/>
  <c r="F10"/>
  <c r="G9"/>
  <c r="F9"/>
  <c r="G8"/>
  <c r="G7"/>
  <c r="F8"/>
  <c r="F7"/>
  <c r="G36"/>
  <c r="G68"/>
  <c r="G46"/>
  <c r="F36"/>
  <c r="F46"/>
</calcChain>
</file>

<file path=xl/sharedStrings.xml><?xml version="1.0" encoding="utf-8"?>
<sst xmlns="http://schemas.openxmlformats.org/spreadsheetml/2006/main" count="124" uniqueCount="94">
  <si>
    <t>1. Souhrnné výsledky finančího hospodaření, v příjmové a výdajové části rozpočtu v hodnoceném roce v porovnání s výsledky roku předcházejícícího.</t>
  </si>
  <si>
    <t>Ukazatel rozpočtu v tis. Kč</t>
  </si>
  <si>
    <t>Nekonsolidované příjmy</t>
  </si>
  <si>
    <t>Příjmy po konsolidaci</t>
  </si>
  <si>
    <t>Nekonsolidované výdaje</t>
  </si>
  <si>
    <t>Výdaje po konsolidaci</t>
  </si>
  <si>
    <t>Financování - třídy 8</t>
  </si>
  <si>
    <t>Saldo HV po konsolidací</t>
  </si>
  <si>
    <t>Saldo HV před konsolidaci</t>
  </si>
  <si>
    <t>rozdíl skutečnost</t>
  </si>
  <si>
    <t>skutečnost</t>
  </si>
  <si>
    <t>upr. rozpočet</t>
  </si>
  <si>
    <r>
      <t>%</t>
    </r>
    <r>
      <rPr>
        <b/>
        <sz val="10"/>
        <rFont val="Arial"/>
        <charset val="238"/>
      </rPr>
      <t xml:space="preserve"> plnění</t>
    </r>
  </si>
  <si>
    <t>2. Provedená rozpočtová opatření v průběhu roku</t>
  </si>
  <si>
    <t>3. Zhodnocení rozpočtových výsledků po konsolidaci</t>
  </si>
  <si>
    <t>4. Zapojení mimorozpočtových zdrojů</t>
  </si>
  <si>
    <t>5. Tvorba vlastních příjmů po konsolidci a rozhodujících položek v meziročním porovnání</t>
  </si>
  <si>
    <t>Vlastní příjmy po konsolidace v tis. Kč</t>
  </si>
  <si>
    <t>celkem vlastní příjmy</t>
  </si>
  <si>
    <t>6. Srovnání dynamiky příjmů s rokem minulým</t>
  </si>
  <si>
    <t>Ukazatel rozpočtu po konsolidav tis. Kč</t>
  </si>
  <si>
    <t>vlastní příjmy celkem</t>
  </si>
  <si>
    <t>neinvestiční dotace celkem</t>
  </si>
  <si>
    <t>investiční dotace celkem</t>
  </si>
  <si>
    <t>ostatní,jiné příjmy celkem</t>
  </si>
  <si>
    <t>celkem příjmy po konsolid.</t>
  </si>
  <si>
    <t>7. Přehled dotací poskytnutých od jiných rozpočtů a ze státních fondů</t>
  </si>
  <si>
    <t>označení účelové dotace</t>
  </si>
  <si>
    <t>UZ</t>
  </si>
  <si>
    <t>přiděleno Kč</t>
  </si>
  <si>
    <t>vyčerpáno Kč</t>
  </si>
  <si>
    <t>rozdíl Kč</t>
  </si>
  <si>
    <t>8. Využití prostředků přidělených z rozpočtů jednotlivých kapitol státního rozpočtu, ze státních fondů a rezerv kraje</t>
  </si>
  <si>
    <t>Nebyly přiděleny</t>
  </si>
  <si>
    <t>9. Analýza výdajové stránky rozpočtu zvlášť za běžné a kapitálové výdaje</t>
  </si>
  <si>
    <t>běžné výdaje celkem</t>
  </si>
  <si>
    <t>kapitál. výdaje celkem</t>
  </si>
  <si>
    <t>10. Podrovná informace o čerpání prostředků poskytnutých na řešení živelných katastrof a mimořádných situací, včetně převodu nevyčerpaných účelových prostřeků do roku následujícího</t>
  </si>
  <si>
    <t>Nebyly přiděleny.</t>
  </si>
  <si>
    <t>11. Rozbor hospodaření zřizovaných přispěvkových organizací sumarizovaných dle odvětví. Podíl přispěvkových organizací hospodařících v hodnoceném roce se ziskem či hospodařících se ztrátou na celkovém počtu příspěvkových organizací, včetně komentáře ke ztrátovosti.</t>
  </si>
  <si>
    <t>Nebyly zřízeny.</t>
  </si>
  <si>
    <t>12. Významné výkyvy v hospodaření v průběhu roku</t>
  </si>
  <si>
    <t>Nebyly.</t>
  </si>
  <si>
    <t>V uvedeném roce nebyly v hospodaření obce zapojeny úvěry, půjčky ani prostředky fondů.</t>
  </si>
  <si>
    <t>daňové příjmy</t>
  </si>
  <si>
    <t>nedaňové příjmy</t>
  </si>
  <si>
    <t>kapitálové příjmy</t>
  </si>
  <si>
    <t>výdaje celkem</t>
  </si>
  <si>
    <t>Ing. Marie Tomanová</t>
  </si>
  <si>
    <t>starostka obce</t>
  </si>
  <si>
    <t>schváleno kraj.zastupit. Kč</t>
  </si>
  <si>
    <t>TDO Lužnice</t>
  </si>
  <si>
    <t>Sdružení Vltava</t>
  </si>
  <si>
    <t>Poskytnuté neinvestiční a ivestiční transfery ostatním obcím</t>
  </si>
  <si>
    <t>Investiční transfer-zpevnění plochy sběr.dvora</t>
  </si>
  <si>
    <t>711</t>
  </si>
  <si>
    <t xml:space="preserve">Inventurní soupis </t>
  </si>
  <si>
    <t>Materiál na skladě</t>
  </si>
  <si>
    <t>Druh provedení inventury: Fyzická a dokladová</t>
  </si>
  <si>
    <t>Inventarizace provedena ke 31.12.2015</t>
  </si>
  <si>
    <t>Syntetický účet: 112</t>
  </si>
  <si>
    <t>1.</t>
  </si>
  <si>
    <t>Panely betonové</t>
  </si>
  <si>
    <t>ks</t>
  </si>
  <si>
    <t>2.</t>
  </si>
  <si>
    <t>Polystyrén</t>
  </si>
  <si>
    <t>m2</t>
  </si>
  <si>
    <t>3.</t>
  </si>
  <si>
    <t xml:space="preserve">Benzín spec. </t>
  </si>
  <si>
    <t>l</t>
  </si>
  <si>
    <t>zjištěný stav v Kč celkem</t>
  </si>
  <si>
    <t>Doba provedení inventury</t>
  </si>
  <si>
    <t>ukončení dne 18.1.2016</t>
  </si>
  <si>
    <t>začátek dne 18.1.2016</t>
  </si>
  <si>
    <t>Jména a podpisy provádějících inventuru</t>
  </si>
  <si>
    <t>Inventurní komise:</t>
  </si>
  <si>
    <t>Martina Jiříčková</t>
  </si>
  <si>
    <t>František Suchan</t>
  </si>
  <si>
    <t>………………………………….</t>
  </si>
  <si>
    <t xml:space="preserve">V Čenkově u Bechyně dne: </t>
  </si>
  <si>
    <t>Hodnotící zpráva za rok 2016 obce Čenkov u Bechyně, DSO 900101109 pro vypracování podkladů k návrhu státního závěrečního účtu za obce  Jihočeského kraje</t>
  </si>
  <si>
    <t>2015-2016</t>
  </si>
  <si>
    <t>2015/2016</t>
  </si>
  <si>
    <t xml:space="preserve">V roce 2016 bylo celkem provedeno 10 rozpočtových změn. </t>
  </si>
  <si>
    <t>Objem rozpočtovaných změn v příjmech je 379.290,- Kč. Objem rozpočtovaných změn ve výdajích je 715.307,- Kč</t>
  </si>
  <si>
    <t>Rozdíl mezi schváleným a upraveným rozpočtem v příjemech je 379.920 ,- Kč a ve výdajích je 715.307,- Kč</t>
  </si>
  <si>
    <t>Dosažený přebytek je 78.512,52 Kč.</t>
  </si>
  <si>
    <t>Zůstatek na ZBÚ je 1.151.297,60 Kč.</t>
  </si>
  <si>
    <t>volby do zastupitelstva kraje</t>
  </si>
  <si>
    <t>98193</t>
  </si>
  <si>
    <t>Skutečný stav majetku byl ověřen inventarizací dle zákony č.563/1991 Sb. o účetnictví § 29 a 30 ve znění pozdějších předpisů k 31.12.2016</t>
  </si>
  <si>
    <t>na provoz Svazku obcí</t>
  </si>
  <si>
    <t>členský příspěvek</t>
  </si>
  <si>
    <t>Rok 2016 byl rokem ziskovým</t>
  </si>
</sst>
</file>

<file path=xl/styles.xml><?xml version="1.0" encoding="utf-8"?>
<styleSheet xmlns="http://schemas.openxmlformats.org/spreadsheetml/2006/main">
  <numFmts count="1">
    <numFmt numFmtId="169" formatCode="#,##0.00\ &quot;Kč&quot;"/>
  </numFmts>
  <fonts count="8">
    <font>
      <sz val="10"/>
      <name val="Arial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ndale Mono"/>
      <family val="3"/>
    </font>
    <font>
      <b/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u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49" fontId="0" fillId="0" borderId="0" xfId="0" applyNumberFormat="1"/>
    <xf numFmtId="4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14" fontId="0" fillId="0" borderId="0" xfId="0" applyNumberFormat="1"/>
    <xf numFmtId="0" fontId="6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7" fillId="0" borderId="0" xfId="0" applyFont="1"/>
    <xf numFmtId="0" fontId="6" fillId="0" borderId="11" xfId="0" applyFont="1" applyBorder="1"/>
    <xf numFmtId="0" fontId="6" fillId="0" borderId="2" xfId="0" applyFont="1" applyBorder="1"/>
    <xf numFmtId="0" fontId="0" fillId="0" borderId="2" xfId="0" applyBorder="1"/>
    <xf numFmtId="0" fontId="6" fillId="0" borderId="4" xfId="0" applyFont="1" applyBorder="1"/>
    <xf numFmtId="0" fontId="6" fillId="0" borderId="1" xfId="0" applyFont="1" applyBorder="1"/>
    <xf numFmtId="0" fontId="0" fillId="0" borderId="1" xfId="0" applyBorder="1"/>
    <xf numFmtId="0" fontId="6" fillId="0" borderId="5" xfId="0" applyFont="1" applyBorder="1"/>
    <xf numFmtId="0" fontId="6" fillId="0" borderId="7" xfId="0" applyFont="1" applyBorder="1"/>
    <xf numFmtId="0" fontId="0" fillId="0" borderId="7" xfId="0" applyBorder="1"/>
    <xf numFmtId="169" fontId="0" fillId="0" borderId="3" xfId="0" applyNumberFormat="1" applyBorder="1"/>
    <xf numFmtId="169" fontId="0" fillId="0" borderId="10" xfId="0" applyNumberFormat="1" applyBorder="1"/>
    <xf numFmtId="169" fontId="0" fillId="0" borderId="8" xfId="0" applyNumberFormat="1" applyBorder="1"/>
    <xf numFmtId="169" fontId="2" fillId="0" borderId="0" xfId="0" applyNumberFormat="1" applyFont="1" applyFill="1" applyBorder="1"/>
    <xf numFmtId="0" fontId="6" fillId="0" borderId="0" xfId="0" applyFont="1" applyFill="1" applyBorder="1"/>
    <xf numFmtId="3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selection activeCell="K24" sqref="K24"/>
    </sheetView>
  </sheetViews>
  <sheetFormatPr defaultRowHeight="12.75"/>
  <cols>
    <col min="1" max="1" width="23" customWidth="1"/>
    <col min="2" max="2" width="13.140625" customWidth="1"/>
    <col min="3" max="3" width="13" customWidth="1"/>
    <col min="4" max="4" width="13.140625" bestFit="1" customWidth="1"/>
    <col min="5" max="5" width="12.140625" customWidth="1"/>
    <col min="6" max="6" width="15.7109375" customWidth="1"/>
    <col min="7" max="7" width="11.7109375" bestFit="1" customWidth="1"/>
    <col min="9" max="9" width="12.28515625" bestFit="1" customWidth="1"/>
  </cols>
  <sheetData>
    <row r="1" spans="1:9" ht="34.5" customHeight="1">
      <c r="A1" s="70" t="s">
        <v>80</v>
      </c>
      <c r="B1" s="71"/>
      <c r="C1" s="71"/>
      <c r="D1" s="71"/>
      <c r="E1" s="71"/>
      <c r="F1" s="71"/>
      <c r="G1" s="71"/>
      <c r="H1" s="1"/>
      <c r="I1" s="1"/>
    </row>
    <row r="3" spans="1:9" ht="30.75" customHeight="1">
      <c r="A3" s="72" t="s">
        <v>0</v>
      </c>
      <c r="B3" s="72"/>
      <c r="C3" s="72"/>
      <c r="D3" s="72"/>
      <c r="E3" s="72"/>
      <c r="F3" s="72"/>
      <c r="G3" s="72"/>
      <c r="H3" s="2"/>
      <c r="I3" s="2"/>
    </row>
    <row r="4" spans="1:9" ht="13.5" thickBot="1"/>
    <row r="5" spans="1:9" ht="13.5">
      <c r="A5" s="73" t="s">
        <v>1</v>
      </c>
      <c r="B5" s="69">
        <v>2015</v>
      </c>
      <c r="C5" s="69"/>
      <c r="D5" s="69">
        <v>2016</v>
      </c>
      <c r="E5" s="69"/>
      <c r="F5" s="5" t="s">
        <v>9</v>
      </c>
      <c r="G5" s="6" t="s">
        <v>12</v>
      </c>
    </row>
    <row r="6" spans="1:9" ht="13.5" thickBot="1">
      <c r="A6" s="74"/>
      <c r="B6" s="10" t="s">
        <v>11</v>
      </c>
      <c r="C6" s="10" t="s">
        <v>10</v>
      </c>
      <c r="D6" s="10" t="s">
        <v>11</v>
      </c>
      <c r="E6" s="10" t="s">
        <v>10</v>
      </c>
      <c r="F6" s="11" t="s">
        <v>81</v>
      </c>
      <c r="G6" s="12" t="s">
        <v>82</v>
      </c>
    </row>
    <row r="7" spans="1:9">
      <c r="A7" s="9" t="s">
        <v>2</v>
      </c>
      <c r="B7" s="13">
        <v>703.54</v>
      </c>
      <c r="C7" s="13">
        <v>700.95</v>
      </c>
      <c r="D7" s="13">
        <v>939.89</v>
      </c>
      <c r="E7" s="13">
        <v>927.40499999999997</v>
      </c>
      <c r="F7" s="13">
        <f>SUM(E7-C7)</f>
        <v>226.45499999999993</v>
      </c>
      <c r="G7" s="24">
        <f>SUM(E7/C7)</f>
        <v>1.3230686924887651</v>
      </c>
    </row>
    <row r="8" spans="1:9">
      <c r="A8" s="7" t="s">
        <v>3</v>
      </c>
      <c r="B8" s="3">
        <v>703.54</v>
      </c>
      <c r="C8" s="3">
        <v>700.95</v>
      </c>
      <c r="D8" s="3">
        <v>939.89</v>
      </c>
      <c r="E8" s="3">
        <v>927.40499999999997</v>
      </c>
      <c r="F8" s="13">
        <f>SUM(E8-C8)</f>
        <v>226.45499999999993</v>
      </c>
      <c r="G8" s="24">
        <f>SUM(E8/C8)</f>
        <v>1.3230686924887651</v>
      </c>
    </row>
    <row r="9" spans="1:9">
      <c r="A9" s="7" t="s">
        <v>4</v>
      </c>
      <c r="B9" s="3">
        <v>702.79</v>
      </c>
      <c r="C9" s="3">
        <v>374.99</v>
      </c>
      <c r="D9" s="3">
        <v>1325.807</v>
      </c>
      <c r="E9" s="3">
        <v>1005.917</v>
      </c>
      <c r="F9" s="31">
        <f>SUM(E9-C9)</f>
        <v>630.92700000000002</v>
      </c>
      <c r="G9" s="24">
        <f>SUM(E9/C9)</f>
        <v>2.6825168671164565</v>
      </c>
    </row>
    <row r="10" spans="1:9">
      <c r="A10" s="7" t="s">
        <v>5</v>
      </c>
      <c r="B10" s="3">
        <v>702.79</v>
      </c>
      <c r="C10" s="3">
        <v>374.99</v>
      </c>
      <c r="D10" s="3">
        <v>1325.807</v>
      </c>
      <c r="E10" s="3">
        <v>1005.917</v>
      </c>
      <c r="F10" s="31">
        <f>SUM(E10-C10)</f>
        <v>630.92700000000002</v>
      </c>
      <c r="G10" s="24">
        <f>SUM(E10/C10)</f>
        <v>2.6825168671164565</v>
      </c>
    </row>
    <row r="11" spans="1:9">
      <c r="A11" s="7" t="s">
        <v>6</v>
      </c>
      <c r="B11" s="3"/>
      <c r="C11" s="3">
        <v>325.95999999999998</v>
      </c>
      <c r="D11" s="3"/>
      <c r="E11" s="3">
        <v>-78.512</v>
      </c>
      <c r="F11" s="3"/>
      <c r="G11" s="14"/>
    </row>
    <row r="12" spans="1:9">
      <c r="A12" s="7" t="s">
        <v>8</v>
      </c>
      <c r="B12" s="3"/>
      <c r="C12" s="3">
        <v>-325.95999999999998</v>
      </c>
      <c r="D12" s="3"/>
      <c r="E12" s="3">
        <v>78.512</v>
      </c>
      <c r="F12" s="3"/>
      <c r="G12" s="14"/>
    </row>
    <row r="13" spans="1:9" ht="13.5" thickBot="1">
      <c r="A13" s="8" t="s">
        <v>7</v>
      </c>
      <c r="B13" s="15"/>
      <c r="C13" s="15">
        <v>-325.95999999999998</v>
      </c>
      <c r="D13" s="15"/>
      <c r="E13" s="15">
        <v>78.512</v>
      </c>
      <c r="F13" s="15"/>
      <c r="G13" s="16"/>
    </row>
    <row r="15" spans="1:9">
      <c r="A15" t="s">
        <v>93</v>
      </c>
    </row>
    <row r="17" spans="1:7">
      <c r="A17" s="4" t="s">
        <v>13</v>
      </c>
    </row>
    <row r="18" spans="1:7">
      <c r="A18" t="s">
        <v>83</v>
      </c>
    </row>
    <row r="19" spans="1:7">
      <c r="A19" t="s">
        <v>84</v>
      </c>
    </row>
    <row r="20" spans="1:7">
      <c r="A20" t="s">
        <v>85</v>
      </c>
    </row>
    <row r="22" spans="1:7">
      <c r="A22" s="4" t="s">
        <v>14</v>
      </c>
    </row>
    <row r="23" spans="1:7">
      <c r="A23" t="s">
        <v>86</v>
      </c>
    </row>
    <row r="24" spans="1:7">
      <c r="A24" t="s">
        <v>87</v>
      </c>
    </row>
    <row r="26" spans="1:7">
      <c r="A26" s="4" t="s">
        <v>15</v>
      </c>
    </row>
    <row r="27" spans="1:7">
      <c r="A27" t="s">
        <v>43</v>
      </c>
    </row>
    <row r="29" spans="1:7">
      <c r="A29" s="4" t="s">
        <v>16</v>
      </c>
    </row>
    <row r="30" spans="1:7" ht="13.5" thickBot="1"/>
    <row r="31" spans="1:7" ht="13.5">
      <c r="A31" s="73" t="s">
        <v>17</v>
      </c>
      <c r="B31" s="69">
        <v>2015</v>
      </c>
      <c r="C31" s="69"/>
      <c r="D31" s="69">
        <v>2016</v>
      </c>
      <c r="E31" s="69"/>
      <c r="F31" s="5" t="s">
        <v>9</v>
      </c>
      <c r="G31" s="6" t="s">
        <v>12</v>
      </c>
    </row>
    <row r="32" spans="1:7" ht="13.5" thickBot="1">
      <c r="A32" s="74"/>
      <c r="B32" s="10" t="s">
        <v>11</v>
      </c>
      <c r="C32" s="10" t="s">
        <v>10</v>
      </c>
      <c r="D32" s="10" t="s">
        <v>11</v>
      </c>
      <c r="E32" s="10" t="s">
        <v>10</v>
      </c>
      <c r="F32" s="11" t="s">
        <v>81</v>
      </c>
      <c r="G32" s="12" t="s">
        <v>82</v>
      </c>
    </row>
    <row r="33" spans="1:7">
      <c r="A33" s="17" t="s">
        <v>44</v>
      </c>
      <c r="B33" s="18">
        <v>561.69000000000005</v>
      </c>
      <c r="C33" s="18">
        <v>559.70000000000005</v>
      </c>
      <c r="D33" s="18">
        <v>629.79</v>
      </c>
      <c r="E33" s="18">
        <v>625.43899999999996</v>
      </c>
      <c r="F33" s="18">
        <f>SUM(E33-C33)</f>
        <v>65.738999999999919</v>
      </c>
      <c r="G33" s="28">
        <f>SUM(E33/C33)</f>
        <v>1.1174539932106484</v>
      </c>
    </row>
    <row r="34" spans="1:7">
      <c r="A34" s="7" t="s">
        <v>45</v>
      </c>
      <c r="B34" s="3">
        <v>87.05</v>
      </c>
      <c r="C34" s="3">
        <v>86.45</v>
      </c>
      <c r="D34" s="3">
        <v>95.1</v>
      </c>
      <c r="E34" s="3">
        <v>86.965000000000003</v>
      </c>
      <c r="F34" s="13">
        <f>SUM(E34-C34)</f>
        <v>0.51500000000000057</v>
      </c>
      <c r="G34" s="24">
        <f>SUM(E34/C34)</f>
        <v>1.0059572006940427</v>
      </c>
    </row>
    <row r="35" spans="1:7">
      <c r="A35" s="7" t="s">
        <v>46</v>
      </c>
      <c r="B35" s="3"/>
      <c r="C35" s="3"/>
      <c r="D35" s="3">
        <v>38</v>
      </c>
      <c r="E35" s="3">
        <v>38</v>
      </c>
      <c r="F35" s="3"/>
      <c r="G35" s="14"/>
    </row>
    <row r="36" spans="1:7" ht="13.5" thickBot="1">
      <c r="A36" s="8" t="s">
        <v>18</v>
      </c>
      <c r="B36" s="15">
        <f>SUM(B33:B35)</f>
        <v>648.74</v>
      </c>
      <c r="C36" s="15">
        <f>SUM(C33:C35)</f>
        <v>646.15000000000009</v>
      </c>
      <c r="D36" s="15">
        <f>SUM(D33:D35)</f>
        <v>762.89</v>
      </c>
      <c r="E36" s="15">
        <f>SUM(E33:E35)</f>
        <v>750.404</v>
      </c>
      <c r="F36" s="32">
        <f>SUM(E36-C36)</f>
        <v>104.25399999999991</v>
      </c>
      <c r="G36" s="33">
        <f>SUM(E36/C36)</f>
        <v>1.1613464365859318</v>
      </c>
    </row>
    <row r="37" spans="1:7">
      <c r="A37" s="19"/>
      <c r="B37" s="20"/>
      <c r="C37" s="20"/>
      <c r="D37" s="20"/>
      <c r="E37" s="20"/>
      <c r="F37" s="20"/>
      <c r="G37" s="20"/>
    </row>
    <row r="38" spans="1:7">
      <c r="A38" s="21" t="s">
        <v>19</v>
      </c>
      <c r="B38" s="20"/>
      <c r="C38" s="20"/>
      <c r="D38" s="20"/>
      <c r="E38" s="20"/>
      <c r="F38" s="20"/>
      <c r="G38" s="20"/>
    </row>
    <row r="39" spans="1:7" ht="13.5" thickBot="1"/>
    <row r="40" spans="1:7" ht="13.5">
      <c r="A40" s="73" t="s">
        <v>20</v>
      </c>
      <c r="B40" s="69">
        <v>2015</v>
      </c>
      <c r="C40" s="69"/>
      <c r="D40" s="69">
        <v>2016</v>
      </c>
      <c r="E40" s="69"/>
      <c r="F40" s="5" t="s">
        <v>9</v>
      </c>
      <c r="G40" s="6" t="s">
        <v>12</v>
      </c>
    </row>
    <row r="41" spans="1:7" ht="13.5" thickBot="1">
      <c r="A41" s="74"/>
      <c r="B41" s="10" t="s">
        <v>11</v>
      </c>
      <c r="C41" s="10" t="s">
        <v>10</v>
      </c>
      <c r="D41" s="10" t="s">
        <v>11</v>
      </c>
      <c r="E41" s="10" t="s">
        <v>10</v>
      </c>
      <c r="F41" s="11" t="s">
        <v>81</v>
      </c>
      <c r="G41" s="12" t="s">
        <v>82</v>
      </c>
    </row>
    <row r="42" spans="1:7">
      <c r="A42" s="17" t="s">
        <v>21</v>
      </c>
      <c r="B42" s="27">
        <v>648.74</v>
      </c>
      <c r="C42" s="27">
        <v>646.15</v>
      </c>
      <c r="D42" s="27">
        <v>762.89</v>
      </c>
      <c r="E42" s="27">
        <v>750.404</v>
      </c>
      <c r="F42" s="27">
        <f>SUM(E42-C42)</f>
        <v>104.25400000000002</v>
      </c>
      <c r="G42" s="28">
        <f>SUM(E42/C42)</f>
        <v>1.1613464365859321</v>
      </c>
    </row>
    <row r="43" spans="1:7">
      <c r="A43" s="7" t="s">
        <v>22</v>
      </c>
      <c r="B43" s="29">
        <v>54.8</v>
      </c>
      <c r="C43" s="29">
        <v>54.8</v>
      </c>
      <c r="D43" s="29">
        <v>177</v>
      </c>
      <c r="E43" s="29">
        <v>177</v>
      </c>
      <c r="F43" s="29">
        <f>SUM(E43-C43)</f>
        <v>122.2</v>
      </c>
      <c r="G43" s="24">
        <f>SUM(E43/C43)</f>
        <v>3.2299270072992701</v>
      </c>
    </row>
    <row r="44" spans="1:7">
      <c r="A44" s="7" t="s">
        <v>23</v>
      </c>
      <c r="B44" s="29"/>
      <c r="C44" s="29"/>
      <c r="D44" s="29"/>
      <c r="E44" s="29"/>
      <c r="F44" s="29"/>
      <c r="G44" s="25"/>
    </row>
    <row r="45" spans="1:7">
      <c r="A45" s="7" t="s">
        <v>24</v>
      </c>
      <c r="B45" s="29"/>
      <c r="C45" s="29"/>
      <c r="D45" s="29"/>
      <c r="E45" s="29"/>
      <c r="F45" s="29"/>
      <c r="G45" s="25"/>
    </row>
    <row r="46" spans="1:7" ht="13.5" thickBot="1">
      <c r="A46" s="8" t="s">
        <v>25</v>
      </c>
      <c r="B46" s="30">
        <f>SUM(B42:B45)</f>
        <v>703.54</v>
      </c>
      <c r="C46" s="30">
        <f>SUM(C42:C45)</f>
        <v>700.94999999999993</v>
      </c>
      <c r="D46" s="30">
        <f>SUM(D42:D45)</f>
        <v>939.89</v>
      </c>
      <c r="E46" s="30">
        <f>SUM(E42:E45)</f>
        <v>927.404</v>
      </c>
      <c r="F46" s="30">
        <f>SUM(E46-C46)</f>
        <v>226.45400000000006</v>
      </c>
      <c r="G46" s="33">
        <f>SUM(E46/C46)</f>
        <v>1.3230672658534848</v>
      </c>
    </row>
    <row r="48" spans="1:7">
      <c r="A48" s="4" t="s">
        <v>26</v>
      </c>
    </row>
    <row r="49" spans="1:7" ht="13.5" thickBot="1"/>
    <row r="50" spans="1:7" ht="39" thickBot="1">
      <c r="A50" s="41" t="s">
        <v>27</v>
      </c>
      <c r="B50" s="42" t="s">
        <v>28</v>
      </c>
      <c r="C50" s="43" t="s">
        <v>50</v>
      </c>
      <c r="D50" s="42" t="s">
        <v>29</v>
      </c>
      <c r="E50" s="42" t="s">
        <v>30</v>
      </c>
      <c r="F50" s="44" t="s">
        <v>31</v>
      </c>
    </row>
    <row r="51" spans="1:7" ht="25.5">
      <c r="A51" s="67" t="s">
        <v>88</v>
      </c>
      <c r="B51" s="68" t="s">
        <v>89</v>
      </c>
      <c r="C51" s="64">
        <v>22000</v>
      </c>
      <c r="D51" s="64">
        <v>22000</v>
      </c>
      <c r="E51" s="64">
        <v>11617</v>
      </c>
      <c r="F51" s="65">
        <v>10383</v>
      </c>
    </row>
    <row r="52" spans="1:7" ht="39" thickBot="1">
      <c r="A52" s="37" t="s">
        <v>54</v>
      </c>
      <c r="B52" s="38" t="s">
        <v>55</v>
      </c>
      <c r="C52" s="63">
        <v>100000</v>
      </c>
      <c r="D52" s="63">
        <v>100000</v>
      </c>
      <c r="E52" s="63">
        <v>100000</v>
      </c>
      <c r="F52" s="66">
        <v>0</v>
      </c>
    </row>
    <row r="58" spans="1:7" ht="33" customHeight="1">
      <c r="A58" s="75" t="s">
        <v>32</v>
      </c>
      <c r="B58" s="76"/>
      <c r="C58" s="76"/>
      <c r="D58" s="76"/>
      <c r="E58" s="76"/>
      <c r="F58" s="76"/>
      <c r="G58" s="76"/>
    </row>
    <row r="60" spans="1:7">
      <c r="A60" t="s">
        <v>33</v>
      </c>
    </row>
    <row r="62" spans="1:7">
      <c r="A62" s="4" t="s">
        <v>34</v>
      </c>
    </row>
    <row r="63" spans="1:7" ht="13.5" thickBot="1"/>
    <row r="64" spans="1:7" ht="13.5">
      <c r="A64" s="73" t="s">
        <v>1</v>
      </c>
      <c r="B64" s="69">
        <v>2015</v>
      </c>
      <c r="C64" s="69"/>
      <c r="D64" s="69">
        <v>2016</v>
      </c>
      <c r="E64" s="69"/>
      <c r="F64" s="5" t="s">
        <v>9</v>
      </c>
      <c r="G64" s="6" t="s">
        <v>12</v>
      </c>
    </row>
    <row r="65" spans="1:7" ht="13.5" thickBot="1">
      <c r="A65" s="74"/>
      <c r="B65" s="10" t="s">
        <v>11</v>
      </c>
      <c r="C65" s="10" t="s">
        <v>10</v>
      </c>
      <c r="D65" s="10" t="s">
        <v>11</v>
      </c>
      <c r="E65" s="10" t="s">
        <v>10</v>
      </c>
      <c r="F65" s="11" t="s">
        <v>81</v>
      </c>
      <c r="G65" s="12" t="s">
        <v>82</v>
      </c>
    </row>
    <row r="66" spans="1:7">
      <c r="A66" s="17" t="s">
        <v>35</v>
      </c>
      <c r="B66" s="3">
        <v>699.24</v>
      </c>
      <c r="C66" s="3">
        <v>373.12</v>
      </c>
      <c r="D66" s="3">
        <v>763.65700000000004</v>
      </c>
      <c r="E66" s="3">
        <v>443.78500000000003</v>
      </c>
      <c r="F66" s="27">
        <f>SUM(E66-C66)</f>
        <v>70.66500000000002</v>
      </c>
      <c r="G66" s="28">
        <f>SUM(E66/C66)</f>
        <v>1.1893894725557461</v>
      </c>
    </row>
    <row r="67" spans="1:7" ht="13.5" thickBot="1">
      <c r="A67" s="8" t="s">
        <v>36</v>
      </c>
      <c r="B67" s="15">
        <v>3.55</v>
      </c>
      <c r="C67" s="15">
        <v>1.87</v>
      </c>
      <c r="D67" s="15">
        <v>562.15</v>
      </c>
      <c r="E67" s="15">
        <v>562.13199999999995</v>
      </c>
      <c r="F67" s="30">
        <f>SUM(E67-C67)</f>
        <v>560.26199999999994</v>
      </c>
      <c r="G67" s="26">
        <v>0</v>
      </c>
    </row>
    <row r="68" spans="1:7" ht="13.5" thickBot="1">
      <c r="A68" s="8" t="s">
        <v>47</v>
      </c>
      <c r="B68" s="15">
        <f>SUM(B66:B67)</f>
        <v>702.79</v>
      </c>
      <c r="C68" s="15">
        <f>SUM(C66:C67)</f>
        <v>374.99</v>
      </c>
      <c r="D68" s="15">
        <f>SUM(D66:D67)</f>
        <v>1325.807</v>
      </c>
      <c r="E68" s="15">
        <f>SUM(E66:E67)</f>
        <v>1005.9169999999999</v>
      </c>
      <c r="F68" s="30">
        <f>SUM(E68-C68)</f>
        <v>630.92699999999991</v>
      </c>
      <c r="G68" s="26">
        <f>SUM(E68/C68)</f>
        <v>2.6825168671164561</v>
      </c>
    </row>
    <row r="70" spans="1:7" ht="28.5" customHeight="1">
      <c r="A70" s="75" t="s">
        <v>37</v>
      </c>
      <c r="B70" s="75"/>
      <c r="C70" s="75"/>
      <c r="D70" s="75"/>
      <c r="E70" s="75"/>
      <c r="F70" s="75"/>
      <c r="G70" s="75"/>
    </row>
    <row r="72" spans="1:7">
      <c r="A72" t="s">
        <v>38</v>
      </c>
    </row>
    <row r="74" spans="1:7" ht="39.75" customHeight="1">
      <c r="A74" s="75" t="s">
        <v>39</v>
      </c>
      <c r="B74" s="75"/>
      <c r="C74" s="75"/>
      <c r="D74" s="75"/>
      <c r="E74" s="75"/>
      <c r="F74" s="75"/>
      <c r="G74" s="75"/>
    </row>
    <row r="76" spans="1:7">
      <c r="A76" t="s">
        <v>40</v>
      </c>
    </row>
    <row r="78" spans="1:7">
      <c r="A78" s="4" t="s">
        <v>41</v>
      </c>
    </row>
    <row r="80" spans="1:7">
      <c r="A80" t="s">
        <v>42</v>
      </c>
    </row>
    <row r="81" spans="1:7">
      <c r="A81" s="22"/>
      <c r="F81" s="23"/>
    </row>
    <row r="82" spans="1:7" ht="28.5" customHeight="1">
      <c r="A82" s="79" t="s">
        <v>90</v>
      </c>
      <c r="B82" s="71"/>
      <c r="C82" s="71"/>
      <c r="D82" s="71"/>
      <c r="E82" s="71"/>
      <c r="F82" s="71"/>
      <c r="G82" s="71"/>
    </row>
    <row r="83" spans="1:7">
      <c r="A83" s="22"/>
    </row>
    <row r="84" spans="1:7">
      <c r="A84" s="4" t="s">
        <v>53</v>
      </c>
    </row>
    <row r="86" spans="1:7" ht="17.25" customHeight="1">
      <c r="A86" s="45" t="s">
        <v>52</v>
      </c>
      <c r="B86" s="77" t="s">
        <v>92</v>
      </c>
      <c r="C86" s="78"/>
      <c r="D86" s="47">
        <v>825</v>
      </c>
    </row>
    <row r="87" spans="1:7" ht="25.5" customHeight="1">
      <c r="A87" s="46" t="s">
        <v>51</v>
      </c>
      <c r="B87" s="77" t="s">
        <v>91</v>
      </c>
      <c r="C87" s="78"/>
      <c r="D87" s="47">
        <v>4550</v>
      </c>
    </row>
    <row r="88" spans="1:7">
      <c r="A88" s="34"/>
      <c r="B88" s="35"/>
      <c r="C88" s="36"/>
      <c r="D88" s="36"/>
      <c r="E88" s="36"/>
    </row>
    <row r="90" spans="1:7">
      <c r="A90" t="s">
        <v>79</v>
      </c>
      <c r="B90" s="39">
        <v>42768</v>
      </c>
    </row>
    <row r="91" spans="1:7">
      <c r="B91" s="39"/>
    </row>
    <row r="92" spans="1:7" ht="14.25" customHeight="1"/>
    <row r="93" spans="1:7">
      <c r="D93" s="40" t="s">
        <v>48</v>
      </c>
    </row>
    <row r="94" spans="1:7">
      <c r="D94" s="40" t="s">
        <v>49</v>
      </c>
    </row>
  </sheetData>
  <mergeCells count="20">
    <mergeCell ref="B64:C64"/>
    <mergeCell ref="D40:E40"/>
    <mergeCell ref="B86:C86"/>
    <mergeCell ref="B87:C87"/>
    <mergeCell ref="A40:A41"/>
    <mergeCell ref="B40:C40"/>
    <mergeCell ref="A82:G82"/>
    <mergeCell ref="A70:G70"/>
    <mergeCell ref="A74:G74"/>
    <mergeCell ref="A64:A65"/>
    <mergeCell ref="D64:E64"/>
    <mergeCell ref="B5:C5"/>
    <mergeCell ref="A1:G1"/>
    <mergeCell ref="A3:G3"/>
    <mergeCell ref="A31:A32"/>
    <mergeCell ref="B31:C31"/>
    <mergeCell ref="D31:E31"/>
    <mergeCell ref="A58:G58"/>
    <mergeCell ref="A5:A6"/>
    <mergeCell ref="D5:E5"/>
  </mergeCells>
  <phoneticPr fontId="5" type="noConversion"/>
  <pageMargins left="0.27559055118110237" right="0.15748031496062992" top="0.51181102362204722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workbookViewId="0">
      <selection activeCell="J19" sqref="J19"/>
    </sheetView>
  </sheetViews>
  <sheetFormatPr defaultRowHeight="12.75"/>
  <cols>
    <col min="1" max="1" width="4.85546875" customWidth="1"/>
    <col min="2" max="2" width="23" bestFit="1" customWidth="1"/>
    <col min="6" max="6" width="11" bestFit="1" customWidth="1"/>
  </cols>
  <sheetData>
    <row r="3" spans="1:6" ht="18">
      <c r="B3" s="48" t="s">
        <v>56</v>
      </c>
    </row>
    <row r="5" spans="1:6">
      <c r="A5" s="40" t="s">
        <v>57</v>
      </c>
    </row>
    <row r="6" spans="1:6">
      <c r="A6" s="40" t="s">
        <v>58</v>
      </c>
    </row>
    <row r="7" spans="1:6">
      <c r="A7" s="40" t="s">
        <v>59</v>
      </c>
    </row>
    <row r="8" spans="1:6">
      <c r="A8" s="40" t="s">
        <v>60</v>
      </c>
    </row>
    <row r="9" spans="1:6" ht="13.5" thickBot="1"/>
    <row r="10" spans="1:6">
      <c r="A10" s="49" t="s">
        <v>61</v>
      </c>
      <c r="B10" s="50" t="s">
        <v>62</v>
      </c>
      <c r="C10" s="50" t="s">
        <v>63</v>
      </c>
      <c r="D10" s="51">
        <v>30</v>
      </c>
      <c r="E10" s="51">
        <v>50</v>
      </c>
      <c r="F10" s="58">
        <v>1500</v>
      </c>
    </row>
    <row r="11" spans="1:6">
      <c r="A11" s="52" t="s">
        <v>64</v>
      </c>
      <c r="B11" s="53" t="s">
        <v>65</v>
      </c>
      <c r="C11" s="53" t="s">
        <v>66</v>
      </c>
      <c r="D11" s="54">
        <v>7.5</v>
      </c>
      <c r="E11" s="54">
        <v>150</v>
      </c>
      <c r="F11" s="59">
        <v>1125</v>
      </c>
    </row>
    <row r="12" spans="1:6" ht="13.5" thickBot="1">
      <c r="A12" s="55" t="s">
        <v>67</v>
      </c>
      <c r="B12" s="56" t="s">
        <v>68</v>
      </c>
      <c r="C12" s="56" t="s">
        <v>69</v>
      </c>
      <c r="D12" s="56">
        <v>35</v>
      </c>
      <c r="E12" s="57">
        <v>22.28</v>
      </c>
      <c r="F12" s="60">
        <v>779.8</v>
      </c>
    </row>
    <row r="14" spans="1:6">
      <c r="B14" s="4" t="s">
        <v>70</v>
      </c>
      <c r="C14" s="4"/>
      <c r="D14" s="4"/>
      <c r="E14" s="4"/>
      <c r="F14" s="61">
        <v>3404.8</v>
      </c>
    </row>
    <row r="16" spans="1:6">
      <c r="B16" s="40" t="s">
        <v>71</v>
      </c>
    </row>
    <row r="17" spans="2:3">
      <c r="B17" s="62" t="s">
        <v>73</v>
      </c>
    </row>
    <row r="18" spans="2:3">
      <c r="B18" s="62" t="s">
        <v>72</v>
      </c>
    </row>
    <row r="20" spans="2:3">
      <c r="B20" s="40" t="s">
        <v>74</v>
      </c>
    </row>
    <row r="21" spans="2:3">
      <c r="B21" s="40" t="s">
        <v>75</v>
      </c>
    </row>
    <row r="23" spans="2:3">
      <c r="B23" s="40" t="s">
        <v>48</v>
      </c>
      <c r="C23" s="40" t="s">
        <v>78</v>
      </c>
    </row>
    <row r="25" spans="2:3">
      <c r="B25" s="40" t="s">
        <v>76</v>
      </c>
      <c r="C25" s="40" t="s">
        <v>78</v>
      </c>
    </row>
    <row r="27" spans="2:3">
      <c r="B27" s="40" t="s">
        <v>77</v>
      </c>
      <c r="C27" s="40" t="s">
        <v>78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ČEZ,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</dc:creator>
  <cp:lastModifiedBy>uzivatel</cp:lastModifiedBy>
  <cp:lastPrinted>2017-04-05T16:37:45Z</cp:lastPrinted>
  <dcterms:created xsi:type="dcterms:W3CDTF">2008-01-24T07:47:17Z</dcterms:created>
  <dcterms:modified xsi:type="dcterms:W3CDTF">2017-04-05T16:38:15Z</dcterms:modified>
</cp:coreProperties>
</file>