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/>
  <bookViews>
    <workbookView xWindow="0" yWindow="0" windowWidth="23040" windowHeight="9096" activeTab="1"/>
  </bookViews>
  <sheets>
    <sheet name="příjmy" sheetId="1" r:id="rId1"/>
    <sheet name="výdaje" sheetId="2" r:id="rId2"/>
  </sheets>
  <definedNames>
    <definedName name="JR_PAGE_ANCHOR_0_1">příjmy!#REF!</definedName>
  </definedNames>
  <calcPr calcId="152511"/>
</workbook>
</file>

<file path=xl/calcChain.xml><?xml version="1.0" encoding="utf-8"?>
<calcChain xmlns="http://schemas.openxmlformats.org/spreadsheetml/2006/main">
  <c r="Q73" i="2"/>
  <c r="G73" l="1"/>
  <c r="Q59"/>
  <c r="G59"/>
  <c r="Q56"/>
  <c r="G56"/>
  <c r="Q50"/>
  <c r="G50"/>
  <c r="Q40"/>
  <c r="G40"/>
  <c r="Q38"/>
  <c r="G38"/>
  <c r="Q36"/>
  <c r="G36"/>
  <c r="Q30"/>
  <c r="G30"/>
  <c r="G24"/>
  <c r="Q24"/>
  <c r="Q20"/>
  <c r="G20"/>
  <c r="G11"/>
  <c r="G17"/>
  <c r="Q17"/>
  <c r="Q11"/>
  <c r="Q8"/>
  <c r="Q75" l="1"/>
  <c r="T28" i="1"/>
</calcChain>
</file>

<file path=xl/sharedStrings.xml><?xml version="1.0" encoding="utf-8"?>
<sst xmlns="http://schemas.openxmlformats.org/spreadsheetml/2006/main" count="256" uniqueCount="137">
  <si>
    <t>Obec Čenkov u Bechyně, IČO 00512541</t>
  </si>
  <si>
    <t>KEO4 1.14.0 UR013</t>
  </si>
  <si>
    <t>Příjmy</t>
  </si>
  <si>
    <t>Rozpočet schválený</t>
  </si>
  <si>
    <t>Rozpočet upravený</t>
  </si>
  <si>
    <t>Par</t>
  </si>
  <si>
    <t>Pol</t>
  </si>
  <si>
    <t>N+Z+Uz</t>
  </si>
  <si>
    <t>org1</t>
  </si>
  <si>
    <t>Název</t>
  </si>
  <si>
    <t>Skutečnost</t>
  </si>
  <si>
    <t>%</t>
  </si>
  <si>
    <t>Rozdíl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</si>
  <si>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</si>
  <si>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</si>
  <si>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</si>
  <si>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</si>
  <si>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</si>
  <si>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</si>
  <si>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</si>
  <si>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</si>
  <si>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1211</t>
  </si>
  <si>
    <t>Příjem z daně z přidané hodnoty</t>
  </si>
  <si>
    <t>1334</t>
  </si>
  <si>
    <t>Příjem z odvodů za odnětí půdy ze zemědělského půdního fondu podle zákona upravujícího ochranu zemědělského půdního fondu</t>
  </si>
  <si>
    <t>1341</t>
  </si>
  <si>
    <t>Příjem z poplatku ze psů</t>
  </si>
  <si>
    <t>1345</t>
  </si>
  <si>
    <t>Příjem z poplatku za obecní systém odpadového hospodářství a příjem z poplatku za odkládání komunálního odpadu z nemovité věci</t>
  </si>
  <si>
    <t>1381</t>
  </si>
  <si>
    <t>Příjem z daně z hazardních her s výjimkou dílčí daně z technických her za zdaňovací období do roku 2023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</si>
  <si>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</si>
  <si>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</si>
  <si>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</si>
  <si>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</si>
  <si>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1511</t>
  </si>
  <si>
    <t>Příjem z daně z nemovitých věcí</t>
  </si>
  <si>
    <t>4111</t>
  </si>
  <si>
    <t>98193</t>
  </si>
  <si>
    <t>Neinvestiční přijaté transfery z všeobecné pokladní správy státního rozpočtu</t>
  </si>
  <si>
    <t>98348</t>
  </si>
  <si>
    <t>4112</t>
  </si>
  <si>
    <t>Neinvestiční přijaté transfery ze státního rozpočtu v rámci souhrnného dotačního vztahu</t>
  </si>
  <si>
    <t>3399</t>
  </si>
  <si>
    <t>2321</t>
  </si>
  <si>
    <t>Přijaté peněžité neinvestiční dary</t>
  </si>
  <si>
    <t>3639</t>
  </si>
  <si>
    <t>2131</t>
  </si>
  <si>
    <t>Příjem z pronájmu nebo pachtu pozemků</t>
  </si>
  <si>
    <t>3722</t>
  </si>
  <si>
    <t>2329</t>
  </si>
  <si>
    <t>Ostatní nedaňové příjmy jinde nezařazené</t>
  </si>
  <si>
    <t>6310</t>
  </si>
  <si>
    <t>2141</t>
  </si>
  <si>
    <t>Příjem z úroků</t>
  </si>
  <si>
    <t>CELKEM:</t>
  </si>
  <si>
    <t>Počet záznamů: 19</t>
  </si>
  <si>
    <t>Rozpočet 2025</t>
  </si>
  <si>
    <t>Výdaje</t>
  </si>
  <si>
    <t>1037</t>
  </si>
  <si>
    <t>5222</t>
  </si>
  <si>
    <t>Neinvestiční transfery spolkům</t>
  </si>
  <si>
    <t>2212</t>
  </si>
  <si>
    <t>5139</t>
  </si>
  <si>
    <t>Nákup materiálu jinde nezařazený</t>
  </si>
  <si>
    <t>5171</t>
  </si>
  <si>
    <t>Opravy a udržování</t>
  </si>
  <si>
    <t>5164</t>
  </si>
  <si>
    <t>Nájemné</t>
  </si>
  <si>
    <t>5169</t>
  </si>
  <si>
    <t>Nákup ostatních služeb</t>
  </si>
  <si>
    <t>5175</t>
  </si>
  <si>
    <t>Pohoštění</t>
  </si>
  <si>
    <t>5194</t>
  </si>
  <si>
    <t>Výdaje na věcné dary</t>
  </si>
  <si>
    <t>3631</t>
  </si>
  <si>
    <t>5154</t>
  </si>
  <si>
    <t>Elektrická energie</t>
  </si>
  <si>
    <t>5166</t>
  </si>
  <si>
    <t>Konzultační, poradenské a právní služby</t>
  </si>
  <si>
    <t>5329</t>
  </si>
  <si>
    <t>Ostatní neinvestiční transfery rozpočtům územní úrovně</t>
  </si>
  <si>
    <t>3745</t>
  </si>
  <si>
    <t>5021</t>
  </si>
  <si>
    <t>Ostatní osobní výdaje</t>
  </si>
  <si>
    <t>5156</t>
  </si>
  <si>
    <t>Pohonné hmoty a maziva</t>
  </si>
  <si>
    <t>4359</t>
  </si>
  <si>
    <t>5229</t>
  </si>
  <si>
    <t>Ostatní neinvestiční transfery neziskovým a podobným osobám</t>
  </si>
  <si>
    <t>5213</t>
  </si>
  <si>
    <t>5903</t>
  </si>
  <si>
    <t>Rezerva na krizová opatření</t>
  </si>
  <si>
    <t>5512</t>
  </si>
  <si>
    <t>5132</t>
  </si>
  <si>
    <t>Ochranné pomůcky</t>
  </si>
  <si>
    <t>5137</t>
  </si>
  <si>
    <t>Drobný dlouhodobý hmotný majetek</t>
  </si>
  <si>
    <t>6123</t>
  </si>
  <si>
    <t>Dopravní prostředky</t>
  </si>
  <si>
    <t>6112</t>
  </si>
  <si>
    <t>5023</t>
  </si>
  <si>
    <t>Odměny členů zastupitelstev obcí a krajů</t>
  </si>
  <si>
    <t>5032</t>
  </si>
  <si>
    <t>Povinné pojistné na veřejné zdravotní pojištění</t>
  </si>
  <si>
    <t>6115</t>
  </si>
  <si>
    <t>5019</t>
  </si>
  <si>
    <t>Ostatní platy</t>
  </si>
  <si>
    <t>6117</t>
  </si>
  <si>
    <t>6171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</si>
  <si>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</si>
  <si>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</si>
  <si>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</si>
  <si>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</si>
  <si>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</si>
  <si>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</si>
  <si>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5168</t>
  </si>
  <si>
    <t>Zpracování dat a služby související s informačními a komunikačními technologiemi</t>
  </si>
  <si>
    <t>6121</t>
  </si>
  <si>
    <t>Stavby</t>
  </si>
  <si>
    <t>6402</t>
  </si>
  <si>
    <t>5364</t>
  </si>
  <si>
    <t>Vratky transferů poskytnutých z veřejných rozpočtů</t>
  </si>
  <si>
    <t>Počet záznamů: 55</t>
  </si>
  <si>
    <t>Celospolečenská funkce lesů</t>
  </si>
  <si>
    <t>Silnice</t>
  </si>
  <si>
    <t>Ostatní záležitosti kultury, církví a sděl.p rostředků</t>
  </si>
  <si>
    <t>Veřejné osvětlení</t>
  </si>
  <si>
    <t>Komunální služby a územní rozvoj jinde nezařezený</t>
  </si>
  <si>
    <t>Sběr a svoz komunálno dpadu</t>
  </si>
  <si>
    <t>Péče o vzled obcí a veřejnou zeleň</t>
  </si>
  <si>
    <t>Ostatní služby a činnosti v oblasti péče</t>
  </si>
  <si>
    <t>Krizová opatření</t>
  </si>
  <si>
    <t>Požární ochrana - dobrovolná část</t>
  </si>
  <si>
    <t>Volby do zastupitelstev územních samos. celků</t>
  </si>
  <si>
    <t>Volby do Evropského parlamentu</t>
  </si>
  <si>
    <t>Činnost místní správy</t>
  </si>
</sst>
</file>

<file path=xl/styles.xml><?xml version="1.0" encoding="utf-8"?>
<styleSheet xmlns="http://schemas.openxmlformats.org/spreadsheetml/2006/main">
  <numFmts count="1">
    <numFmt numFmtId="164" formatCode="#0.00"/>
  </numFmts>
  <fonts count="9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hair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hair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0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/>
    <xf numFmtId="0" fontId="4" fillId="20" borderId="5" xfId="0" applyNumberFormat="1" applyFont="1" applyFill="1" applyBorder="1" applyAlignment="1" applyProtection="1">
      <alignment wrapText="1"/>
      <protection locked="0"/>
    </xf>
    <xf numFmtId="0" fontId="5" fillId="20" borderId="5" xfId="0" applyNumberFormat="1" applyFont="1" applyFill="1" applyBorder="1" applyAlignment="1" applyProtection="1">
      <alignment horizontal="center" wrapText="1"/>
    </xf>
    <xf numFmtId="0" fontId="5" fillId="20" borderId="5" xfId="0" applyNumberFormat="1" applyFont="1" applyFill="1" applyBorder="1" applyAlignment="1" applyProtection="1">
      <alignment horizontal="right" wrapText="1"/>
    </xf>
    <xf numFmtId="0" fontId="1" fillId="20" borderId="5" xfId="0" applyNumberFormat="1" applyFont="1" applyFill="1" applyBorder="1" applyAlignment="1" applyProtection="1">
      <alignment horizontal="center" vertical="center" wrapText="1"/>
    </xf>
    <xf numFmtId="164" fontId="1" fillId="20" borderId="5" xfId="0" applyNumberFormat="1" applyFont="1" applyFill="1" applyBorder="1" applyAlignment="1" applyProtection="1">
      <alignment horizontal="right" vertical="center" wrapText="1"/>
    </xf>
    <xf numFmtId="4" fontId="1" fillId="20" borderId="5" xfId="0" applyNumberFormat="1" applyFont="1" applyFill="1" applyBorder="1" applyAlignment="1" applyProtection="1">
      <alignment horizontal="right" vertical="center" wrapText="1"/>
    </xf>
    <xf numFmtId="0" fontId="6" fillId="20" borderId="5" xfId="0" applyNumberFormat="1" applyFont="1" applyFill="1" applyBorder="1" applyAlignment="1" applyProtection="1">
      <alignment horizontal="left" wrapText="1"/>
      <protection locked="0"/>
    </xf>
    <xf numFmtId="0" fontId="4" fillId="21" borderId="1" xfId="0" applyNumberFormat="1" applyFont="1" applyFill="1" applyBorder="1" applyAlignment="1" applyProtection="1">
      <alignment wrapText="1"/>
      <protection locked="0"/>
    </xf>
    <xf numFmtId="4" fontId="4" fillId="20" borderId="5" xfId="0" applyNumberFormat="1" applyFont="1" applyFill="1" applyBorder="1" applyAlignment="1" applyProtection="1">
      <alignment wrapText="1"/>
      <protection locked="0"/>
    </xf>
    <xf numFmtId="4" fontId="4" fillId="20" borderId="6" xfId="0" applyNumberFormat="1" applyFont="1" applyFill="1" applyBorder="1" applyAlignment="1" applyProtection="1">
      <alignment wrapText="1"/>
      <protection locked="0"/>
    </xf>
    <xf numFmtId="0" fontId="1" fillId="20" borderId="7" xfId="0" applyNumberFormat="1" applyFont="1" applyFill="1" applyBorder="1" applyAlignment="1" applyProtection="1">
      <alignment horizontal="center" vertical="center" wrapText="1"/>
    </xf>
    <xf numFmtId="164" fontId="1" fillId="20" borderId="7" xfId="0" applyNumberFormat="1" applyFont="1" applyFill="1" applyBorder="1" applyAlignment="1" applyProtection="1">
      <alignment horizontal="right" vertical="center" wrapText="1"/>
    </xf>
    <xf numFmtId="4" fontId="1" fillId="20" borderId="7" xfId="0" applyNumberFormat="1" applyFont="1" applyFill="1" applyBorder="1" applyAlignment="1" applyProtection="1">
      <alignment horizontal="right" vertical="center" wrapText="1"/>
    </xf>
    <xf numFmtId="4" fontId="4" fillId="20" borderId="7" xfId="0" applyNumberFormat="1" applyFont="1" applyFill="1" applyBorder="1" applyAlignment="1" applyProtection="1">
      <alignment wrapText="1"/>
      <protection locked="0"/>
    </xf>
    <xf numFmtId="0" fontId="1" fillId="20" borderId="6" xfId="0" applyNumberFormat="1" applyFont="1" applyFill="1" applyBorder="1" applyAlignment="1" applyProtection="1">
      <alignment horizontal="center" vertical="center" wrapText="1"/>
    </xf>
    <xf numFmtId="4" fontId="1" fillId="20" borderId="6" xfId="0" applyNumberFormat="1" applyFont="1" applyFill="1" applyBorder="1" applyAlignment="1" applyProtection="1">
      <alignment horizontal="right" vertical="center" wrapText="1"/>
    </xf>
    <xf numFmtId="164" fontId="1" fillId="20" borderId="6" xfId="0" applyNumberFormat="1" applyFont="1" applyFill="1" applyBorder="1" applyAlignment="1" applyProtection="1">
      <alignment horizontal="right" vertical="center" wrapText="1"/>
    </xf>
    <xf numFmtId="0" fontId="2" fillId="22" borderId="5" xfId="0" applyNumberFormat="1" applyFont="1" applyFill="1" applyBorder="1" applyAlignment="1" applyProtection="1">
      <alignment horizontal="center" vertical="center" wrapText="1"/>
    </xf>
    <xf numFmtId="0" fontId="1" fillId="22" borderId="5" xfId="0" applyNumberFormat="1" applyFont="1" applyFill="1" applyBorder="1" applyAlignment="1" applyProtection="1">
      <alignment horizontal="center" vertical="center" wrapText="1"/>
    </xf>
    <xf numFmtId="0" fontId="2" fillId="22" borderId="5" xfId="0" applyNumberFormat="1" applyFont="1" applyFill="1" applyBorder="1" applyAlignment="1" applyProtection="1">
      <alignment horizontal="left" vertical="center"/>
    </xf>
    <xf numFmtId="0" fontId="1" fillId="22" borderId="5" xfId="0" applyNumberFormat="1" applyFont="1" applyFill="1" applyBorder="1" applyAlignment="1" applyProtection="1">
      <alignment horizontal="left" vertical="center"/>
    </xf>
    <xf numFmtId="4" fontId="1" fillId="22" borderId="5" xfId="0" applyNumberFormat="1" applyFont="1" applyFill="1" applyBorder="1" applyAlignment="1" applyProtection="1">
      <alignment horizontal="right" vertical="center" wrapText="1"/>
    </xf>
    <xf numFmtId="164" fontId="1" fillId="22" borderId="5" xfId="0" applyNumberFormat="1" applyFont="1" applyFill="1" applyBorder="1" applyAlignment="1" applyProtection="1">
      <alignment horizontal="right" vertical="center" wrapText="1"/>
    </xf>
    <xf numFmtId="4" fontId="6" fillId="22" borderId="5" xfId="0" applyNumberFormat="1" applyFont="1" applyFill="1" applyBorder="1" applyAlignment="1" applyProtection="1">
      <alignment wrapText="1"/>
      <protection locked="0"/>
    </xf>
    <xf numFmtId="4" fontId="2" fillId="22" borderId="5" xfId="0" applyNumberFormat="1" applyFont="1" applyFill="1" applyBorder="1" applyAlignment="1" applyProtection="1">
      <alignment horizontal="right" vertical="center" wrapText="1"/>
    </xf>
    <xf numFmtId="164" fontId="2" fillId="22" borderId="5" xfId="0" applyNumberFormat="1" applyFont="1" applyFill="1" applyBorder="1" applyAlignment="1" applyProtection="1">
      <alignment horizontal="right" vertical="center" wrapText="1"/>
    </xf>
    <xf numFmtId="0" fontId="2" fillId="22" borderId="6" xfId="0" applyNumberFormat="1" applyFont="1" applyFill="1" applyBorder="1" applyAlignment="1" applyProtection="1">
      <alignment horizontal="center" vertical="center" wrapText="1"/>
    </xf>
    <xf numFmtId="0" fontId="2" fillId="22" borderId="6" xfId="0" applyNumberFormat="1" applyFont="1" applyFill="1" applyBorder="1" applyAlignment="1" applyProtection="1">
      <alignment horizontal="left" vertical="center"/>
    </xf>
    <xf numFmtId="4" fontId="2" fillId="22" borderId="6" xfId="0" applyNumberFormat="1" applyFont="1" applyFill="1" applyBorder="1" applyAlignment="1" applyProtection="1">
      <alignment horizontal="right" vertical="center" wrapText="1"/>
    </xf>
    <xf numFmtId="164" fontId="2" fillId="22" borderId="6" xfId="0" applyNumberFormat="1" applyFont="1" applyFill="1" applyBorder="1" applyAlignment="1" applyProtection="1">
      <alignment horizontal="right" vertical="center" wrapText="1"/>
    </xf>
    <xf numFmtId="4" fontId="6" fillId="22" borderId="6" xfId="0" applyNumberFormat="1" applyFont="1" applyFill="1" applyBorder="1" applyAlignment="1" applyProtection="1">
      <alignment wrapText="1"/>
      <protection locked="0"/>
    </xf>
    <xf numFmtId="0" fontId="4" fillId="2" borderId="0" xfId="0" applyNumberFormat="1" applyFont="1" applyFill="1" applyBorder="1" applyAlignment="1" applyProtection="1">
      <alignment wrapText="1"/>
      <protection locked="0"/>
    </xf>
    <xf numFmtId="0" fontId="4" fillId="21" borderId="0" xfId="0" applyNumberFormat="1" applyFont="1" applyFill="1" applyBorder="1" applyAlignment="1" applyProtection="1">
      <alignment wrapText="1"/>
      <protection locked="0"/>
    </xf>
    <xf numFmtId="0" fontId="5" fillId="7" borderId="1" xfId="0" applyNumberFormat="1" applyFont="1" applyFill="1" applyBorder="1" applyAlignment="1" applyProtection="1">
      <alignment horizontal="center" wrapText="1"/>
    </xf>
    <xf numFmtId="0" fontId="5" fillId="6" borderId="1" xfId="0" applyNumberFormat="1" applyFont="1" applyFill="1" applyBorder="1" applyAlignment="1" applyProtection="1">
      <alignment horizontal="right" wrapText="1"/>
    </xf>
    <xf numFmtId="0" fontId="1" fillId="10" borderId="4" xfId="0" applyNumberFormat="1" applyFont="1" applyFill="1" applyBorder="1" applyAlignment="1" applyProtection="1">
      <alignment horizontal="center" vertical="center" wrapText="1"/>
    </xf>
    <xf numFmtId="4" fontId="1" fillId="12" borderId="4" xfId="0" applyNumberFormat="1" applyFont="1" applyFill="1" applyBorder="1" applyAlignment="1" applyProtection="1">
      <alignment horizontal="right" vertical="center" wrapText="1"/>
    </xf>
    <xf numFmtId="164" fontId="1" fillId="13" borderId="4" xfId="0" applyNumberFormat="1" applyFont="1" applyFill="1" applyBorder="1" applyAlignment="1" applyProtection="1">
      <alignment horizontal="right" vertical="center" wrapText="1"/>
    </xf>
    <xf numFmtId="4" fontId="4" fillId="2" borderId="4" xfId="0" applyNumberFormat="1" applyFont="1" applyFill="1" applyBorder="1" applyAlignment="1" applyProtection="1">
      <alignment wrapText="1"/>
      <protection locked="0"/>
    </xf>
    <xf numFmtId="4" fontId="2" fillId="15" borderId="4" xfId="0" applyNumberFormat="1" applyFont="1" applyFill="1" applyBorder="1" applyAlignment="1" applyProtection="1">
      <alignment horizontal="right" vertical="center" wrapText="1"/>
    </xf>
    <xf numFmtId="164" fontId="2" fillId="16" borderId="4" xfId="0" applyNumberFormat="1" applyFont="1" applyFill="1" applyBorder="1" applyAlignment="1" applyProtection="1">
      <alignment horizontal="right" vertical="center" wrapText="1"/>
    </xf>
    <xf numFmtId="4" fontId="6" fillId="21" borderId="4" xfId="0" applyNumberFormat="1" applyFont="1" applyFill="1" applyBorder="1" applyAlignment="1" applyProtection="1">
      <alignment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17" borderId="10" xfId="0" applyNumberFormat="1" applyFont="1" applyFill="1" applyBorder="1" applyAlignment="1" applyProtection="1">
      <alignment horizontal="right" vertical="center" wrapText="1"/>
    </xf>
    <xf numFmtId="164" fontId="3" fillId="17" borderId="10" xfId="0" applyNumberFormat="1" applyFont="1" applyFill="1" applyBorder="1" applyAlignment="1" applyProtection="1">
      <alignment horizontal="right" vertical="center" wrapText="1"/>
    </xf>
    <xf numFmtId="4" fontId="6" fillId="21" borderId="12" xfId="0" applyNumberFormat="1" applyFont="1" applyFill="1" applyBorder="1" applyAlignment="1" applyProtection="1">
      <alignment vertical="center" wrapText="1"/>
      <protection locked="0"/>
    </xf>
    <xf numFmtId="0" fontId="2" fillId="14" borderId="4" xfId="0" applyNumberFormat="1" applyFont="1" applyFill="1" applyBorder="1" applyAlignment="1" applyProtection="1">
      <alignment horizontal="left" vertical="center" wrapText="1"/>
    </xf>
    <xf numFmtId="4" fontId="2" fillId="15" borderId="4" xfId="0" applyNumberFormat="1" applyFont="1" applyFill="1" applyBorder="1" applyAlignment="1" applyProtection="1">
      <alignment horizontal="right" vertical="center" wrapText="1"/>
    </xf>
    <xf numFmtId="4" fontId="2" fillId="17" borderId="4" xfId="0" applyNumberFormat="1" applyFont="1" applyFill="1" applyBorder="1" applyAlignment="1" applyProtection="1">
      <alignment horizontal="right" vertical="center" wrapText="1"/>
    </xf>
    <xf numFmtId="0" fontId="1" fillId="18" borderId="1" xfId="0" applyNumberFormat="1" applyFont="1" applyFill="1" applyBorder="1" applyAlignment="1" applyProtection="1">
      <alignment horizontal="left" vertical="top" wrapText="1"/>
    </xf>
    <xf numFmtId="0" fontId="4" fillId="19" borderId="3" xfId="0" applyNumberFormat="1" applyFont="1" applyFill="1" applyBorder="1" applyAlignment="1" applyProtection="1">
      <alignment wrapText="1"/>
      <protection locked="0"/>
    </xf>
    <xf numFmtId="4" fontId="1" fillId="12" borderId="4" xfId="0" applyNumberFormat="1" applyFont="1" applyFill="1" applyBorder="1" applyAlignment="1" applyProtection="1">
      <alignment horizontal="right" vertical="center" wrapText="1"/>
    </xf>
    <xf numFmtId="0" fontId="1" fillId="10" borderId="4" xfId="0" applyNumberFormat="1" applyFont="1" applyFill="1" applyBorder="1" applyAlignment="1" applyProtection="1">
      <alignment horizontal="center" vertical="center" wrapText="1"/>
    </xf>
    <xf numFmtId="0" fontId="1" fillId="11" borderId="4" xfId="0" applyNumberFormat="1" applyFont="1" applyFill="1" applyBorder="1" applyAlignment="1" applyProtection="1">
      <alignment horizontal="left" vertical="center" wrapText="1"/>
    </xf>
    <xf numFmtId="0" fontId="8" fillId="21" borderId="1" xfId="0" applyNumberFormat="1" applyFont="1" applyFill="1" applyBorder="1" applyAlignment="1" applyProtection="1">
      <alignment horizontal="left" wrapText="1"/>
    </xf>
    <xf numFmtId="0" fontId="2" fillId="21" borderId="1" xfId="0" applyNumberFormat="1" applyFont="1" applyFill="1" applyBorder="1" applyAlignment="1" applyProtection="1">
      <alignment horizontal="left" wrapText="1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7" fillId="5" borderId="1" xfId="0" applyNumberFormat="1" applyFont="1" applyFill="1" applyBorder="1" applyAlignment="1" applyProtection="1">
      <alignment horizontal="center" vertical="top" wrapText="1"/>
    </xf>
    <xf numFmtId="0" fontId="5" fillId="6" borderId="1" xfId="0" applyNumberFormat="1" applyFont="1" applyFill="1" applyBorder="1" applyAlignment="1" applyProtection="1">
      <alignment horizontal="right" wrapText="1"/>
    </xf>
    <xf numFmtId="0" fontId="4" fillId="9" borderId="2" xfId="0" applyNumberFormat="1" applyFont="1" applyFill="1" applyBorder="1" applyAlignment="1" applyProtection="1">
      <alignment wrapText="1"/>
      <protection locked="0"/>
    </xf>
    <xf numFmtId="0" fontId="5" fillId="7" borderId="1" xfId="0" applyNumberFormat="1" applyFont="1" applyFill="1" applyBorder="1" applyAlignment="1" applyProtection="1">
      <alignment horizontal="center" wrapText="1"/>
    </xf>
    <xf numFmtId="0" fontId="5" fillId="8" borderId="1" xfId="0" applyNumberFormat="1" applyFont="1" applyFill="1" applyBorder="1" applyAlignment="1" applyProtection="1">
      <alignment horizontal="left" wrapText="1"/>
    </xf>
    <xf numFmtId="0" fontId="5" fillId="20" borderId="6" xfId="0" applyNumberFormat="1" applyFont="1" applyFill="1" applyBorder="1" applyAlignment="1" applyProtection="1">
      <alignment horizontal="right" wrapText="1"/>
    </xf>
    <xf numFmtId="0" fontId="5" fillId="20" borderId="7" xfId="0" applyNumberFormat="1" applyFont="1" applyFill="1" applyBorder="1" applyAlignment="1" applyProtection="1">
      <alignment horizontal="right" wrapText="1"/>
    </xf>
    <xf numFmtId="0" fontId="5" fillId="20" borderId="5" xfId="0" applyNumberFormat="1" applyFont="1" applyFill="1" applyBorder="1" applyAlignment="1" applyProtection="1">
      <alignment horizontal="right" wrapText="1"/>
    </xf>
    <xf numFmtId="0" fontId="5" fillId="20" borderId="5" xfId="0" applyNumberFormat="1" applyFont="1" applyFill="1" applyBorder="1" applyAlignment="1" applyProtection="1">
      <alignment horizontal="center" wrapText="1"/>
    </xf>
    <xf numFmtId="0" fontId="5" fillId="20" borderId="5" xfId="0" applyNumberFormat="1" applyFont="1" applyFill="1" applyBorder="1" applyAlignment="1" applyProtection="1">
      <alignment horizontal="left" wrapText="1"/>
    </xf>
    <xf numFmtId="0" fontId="1" fillId="20" borderId="1" xfId="0" applyNumberFormat="1" applyFont="1" applyFill="1" applyBorder="1" applyAlignment="1" applyProtection="1">
      <alignment horizontal="left" vertical="top" wrapText="1"/>
    </xf>
    <xf numFmtId="0" fontId="1" fillId="20" borderId="1" xfId="0" applyNumberFormat="1" applyFont="1" applyFill="1" applyBorder="1" applyAlignment="1" applyProtection="1">
      <alignment horizontal="right" vertical="top" wrapText="1"/>
    </xf>
    <xf numFmtId="0" fontId="8" fillId="20" borderId="1" xfId="0" applyNumberFormat="1" applyFont="1" applyFill="1" applyBorder="1" applyAlignment="1" applyProtection="1">
      <alignment horizontal="center" vertical="top" wrapText="1"/>
    </xf>
    <xf numFmtId="0" fontId="1" fillId="20" borderId="5" xfId="0" applyNumberFormat="1" applyFont="1" applyFill="1" applyBorder="1" applyAlignment="1" applyProtection="1">
      <alignment horizontal="center" vertical="center" wrapText="1"/>
    </xf>
    <xf numFmtId="0" fontId="1" fillId="20" borderId="5" xfId="0" applyNumberFormat="1" applyFont="1" applyFill="1" applyBorder="1" applyAlignment="1" applyProtection="1">
      <alignment horizontal="left" vertical="center"/>
    </xf>
    <xf numFmtId="4" fontId="1" fillId="20" borderId="5" xfId="0" applyNumberFormat="1" applyFont="1" applyFill="1" applyBorder="1" applyAlignment="1" applyProtection="1">
      <alignment horizontal="right" vertical="center" wrapText="1"/>
    </xf>
    <xf numFmtId="0" fontId="1" fillId="20" borderId="7" xfId="0" applyNumberFormat="1" applyFont="1" applyFill="1" applyBorder="1" applyAlignment="1" applyProtection="1">
      <alignment horizontal="center" vertical="center" wrapText="1"/>
    </xf>
    <xf numFmtId="0" fontId="1" fillId="20" borderId="7" xfId="0" applyNumberFormat="1" applyFont="1" applyFill="1" applyBorder="1" applyAlignment="1" applyProtection="1">
      <alignment horizontal="left" vertical="center"/>
    </xf>
    <xf numFmtId="4" fontId="1" fillId="20" borderId="7" xfId="0" applyNumberFormat="1" applyFont="1" applyFill="1" applyBorder="1" applyAlignment="1" applyProtection="1">
      <alignment horizontal="right" vertical="center" wrapText="1"/>
    </xf>
    <xf numFmtId="0" fontId="3" fillId="17" borderId="8" xfId="0" applyNumberFormat="1" applyFont="1" applyFill="1" applyBorder="1" applyAlignment="1" applyProtection="1">
      <alignment horizontal="left" vertical="center" wrapText="1"/>
    </xf>
    <xf numFmtId="0" fontId="3" fillId="17" borderId="9" xfId="0" applyNumberFormat="1" applyFont="1" applyFill="1" applyBorder="1" applyAlignment="1" applyProtection="1">
      <alignment horizontal="left" vertical="center" wrapText="1"/>
    </xf>
    <xf numFmtId="4" fontId="3" fillId="17" borderId="10" xfId="0" applyNumberFormat="1" applyFont="1" applyFill="1" applyBorder="1" applyAlignment="1" applyProtection="1">
      <alignment horizontal="right" vertical="center" wrapText="1"/>
    </xf>
    <xf numFmtId="4" fontId="3" fillId="17" borderId="11" xfId="0" applyNumberFormat="1" applyFont="1" applyFill="1" applyBorder="1" applyAlignment="1" applyProtection="1">
      <alignment horizontal="right" vertical="center" wrapText="1"/>
    </xf>
    <xf numFmtId="0" fontId="4" fillId="20" borderId="3" xfId="0" applyNumberFormat="1" applyFont="1" applyFill="1" applyBorder="1" applyAlignment="1" applyProtection="1">
      <alignment wrapText="1"/>
      <protection locked="0"/>
    </xf>
    <xf numFmtId="0" fontId="1" fillId="20" borderId="6" xfId="0" applyNumberFormat="1" applyFont="1" applyFill="1" applyBorder="1" applyAlignment="1" applyProtection="1">
      <alignment horizontal="center" vertical="center" wrapText="1"/>
    </xf>
    <xf numFmtId="0" fontId="1" fillId="20" borderId="6" xfId="0" applyNumberFormat="1" applyFont="1" applyFill="1" applyBorder="1" applyAlignment="1" applyProtection="1">
      <alignment horizontal="left" vertical="center"/>
    </xf>
    <xf numFmtId="4" fontId="1" fillId="20" borderId="6" xfId="0" applyNumberFormat="1" applyFont="1" applyFill="1" applyBorder="1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T33"/>
  <sheetViews>
    <sheetView topLeftCell="A16" workbookViewId="0">
      <selection activeCell="Z19" sqref="Z19"/>
    </sheetView>
  </sheetViews>
  <sheetFormatPr defaultRowHeight="11.4"/>
  <cols>
    <col min="1" max="1" width="0.109375" style="2" customWidth="1"/>
    <col min="2" max="2" width="4.6640625" style="2" customWidth="1"/>
    <col min="3" max="3" width="6.44140625" style="2" customWidth="1"/>
    <col min="4" max="4" width="2.44140625" style="2" customWidth="1"/>
    <col min="5" max="5" width="3" style="2" customWidth="1"/>
    <col min="6" max="6" width="0.44140625" style="2" customWidth="1"/>
    <col min="7" max="7" width="9.109375" style="2" customWidth="1"/>
    <col min="8" max="8" width="6.6640625" style="2" customWidth="1"/>
    <col min="9" max="9" width="15.5546875" style="2" customWidth="1"/>
    <col min="10" max="10" width="10.88671875" style="2" customWidth="1"/>
    <col min="11" max="11" width="10.109375" style="2" bestFit="1" customWidth="1"/>
    <col min="12" max="12" width="5.6640625" style="2" bestFit="1" customWidth="1"/>
    <col min="13" max="13" width="0.109375" style="2" customWidth="1"/>
    <col min="14" max="14" width="10.21875" style="2" customWidth="1"/>
    <col min="15" max="15" width="5.77734375" style="2" customWidth="1"/>
    <col min="16" max="16" width="1" style="2" customWidth="1"/>
    <col min="17" max="17" width="4.33203125" style="2" customWidth="1"/>
    <col min="18" max="18" width="3.44140625" style="2" customWidth="1"/>
    <col min="19" max="19" width="0.109375" style="2" customWidth="1"/>
    <col min="20" max="20" width="11.109375" style="2" customWidth="1"/>
    <col min="21" max="16384" width="8.88671875" style="2"/>
  </cols>
  <sheetData>
    <row r="1" spans="1:20" ht="19.9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9.95" customHeight="1">
      <c r="A2" s="59" t="s">
        <v>0</v>
      </c>
      <c r="B2" s="59"/>
      <c r="C2" s="59"/>
      <c r="D2" s="59"/>
      <c r="E2" s="59"/>
      <c r="F2" s="59"/>
      <c r="G2" s="59"/>
      <c r="H2" s="59"/>
      <c r="I2" s="60" t="s">
        <v>1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34"/>
    </row>
    <row r="3" spans="1:20" ht="19.95" customHeight="1">
      <c r="A3" s="61" t="s">
        <v>57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34"/>
    </row>
    <row r="4" spans="1:20" ht="19.95" customHeight="1">
      <c r="A4" s="57" t="s">
        <v>2</v>
      </c>
      <c r="B4" s="57"/>
      <c r="C4" s="57"/>
      <c r="D4" s="57"/>
      <c r="E4" s="57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5"/>
    </row>
    <row r="5" spans="1:20" ht="7.0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62" t="s">
        <v>3</v>
      </c>
      <c r="L5" s="34"/>
      <c r="M5" s="62" t="s">
        <v>4</v>
      </c>
      <c r="N5" s="62"/>
      <c r="O5" s="34"/>
      <c r="P5" s="34"/>
      <c r="Q5" s="34"/>
      <c r="R5" s="34"/>
      <c r="S5" s="34"/>
      <c r="T5" s="34"/>
    </row>
    <row r="6" spans="1:20" ht="36" customHeight="1">
      <c r="A6" s="64" t="s">
        <v>5</v>
      </c>
      <c r="B6" s="64"/>
      <c r="C6" s="36" t="s">
        <v>6</v>
      </c>
      <c r="D6" s="64" t="s">
        <v>7</v>
      </c>
      <c r="E6" s="64"/>
      <c r="F6" s="36" t="s">
        <v>8</v>
      </c>
      <c r="G6" s="65" t="s">
        <v>9</v>
      </c>
      <c r="H6" s="65"/>
      <c r="I6" s="65"/>
      <c r="J6" s="37" t="s">
        <v>10</v>
      </c>
      <c r="K6" s="62"/>
      <c r="L6" s="37" t="s">
        <v>11</v>
      </c>
      <c r="M6" s="62"/>
      <c r="N6" s="62"/>
      <c r="O6" s="37" t="s">
        <v>11</v>
      </c>
      <c r="P6" s="62" t="s">
        <v>12</v>
      </c>
      <c r="Q6" s="62"/>
      <c r="R6" s="62"/>
      <c r="S6" s="62"/>
      <c r="T6" s="45" t="s">
        <v>57</v>
      </c>
    </row>
    <row r="7" spans="1:20" ht="1.0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1.05" customHeight="1" thickBo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34"/>
    </row>
    <row r="9" spans="1:20" ht="22.05" customHeight="1" thickBot="1">
      <c r="A9" s="55"/>
      <c r="B9" s="55"/>
      <c r="C9" s="38" t="s">
        <v>13</v>
      </c>
      <c r="D9" s="55"/>
      <c r="E9" s="55"/>
      <c r="F9" s="38"/>
      <c r="G9" s="56" t="s">
        <v>14</v>
      </c>
      <c r="H9" s="56"/>
      <c r="I9" s="56"/>
      <c r="J9" s="39">
        <v>156328.04</v>
      </c>
      <c r="K9" s="39">
        <v>250000</v>
      </c>
      <c r="L9" s="40">
        <v>62.53</v>
      </c>
      <c r="M9" s="54">
        <v>250000</v>
      </c>
      <c r="N9" s="54"/>
      <c r="O9" s="40">
        <v>62.53</v>
      </c>
      <c r="P9" s="54">
        <v>93671.96</v>
      </c>
      <c r="Q9" s="54"/>
      <c r="R9" s="54"/>
      <c r="S9" s="54"/>
      <c r="T9" s="41">
        <v>230000</v>
      </c>
    </row>
    <row r="10" spans="1:20" ht="22.05" customHeight="1" thickBot="1">
      <c r="A10" s="55"/>
      <c r="B10" s="55"/>
      <c r="C10" s="38" t="s">
        <v>15</v>
      </c>
      <c r="D10" s="55"/>
      <c r="E10" s="55"/>
      <c r="F10" s="38"/>
      <c r="G10" s="56" t="s">
        <v>16</v>
      </c>
      <c r="H10" s="56"/>
      <c r="I10" s="56"/>
      <c r="J10" s="39">
        <v>9460.1</v>
      </c>
      <c r="K10" s="39">
        <v>15000</v>
      </c>
      <c r="L10" s="40">
        <v>63.07</v>
      </c>
      <c r="M10" s="54">
        <v>15000</v>
      </c>
      <c r="N10" s="54"/>
      <c r="O10" s="40">
        <v>63.07</v>
      </c>
      <c r="P10" s="54">
        <v>5539.9</v>
      </c>
      <c r="Q10" s="54"/>
      <c r="R10" s="54"/>
      <c r="S10" s="54"/>
      <c r="T10" s="41">
        <v>15000</v>
      </c>
    </row>
    <row r="11" spans="1:20" ht="22.05" customHeight="1" thickBot="1">
      <c r="A11" s="55"/>
      <c r="B11" s="55"/>
      <c r="C11" s="38" t="s">
        <v>17</v>
      </c>
      <c r="D11" s="55"/>
      <c r="E11" s="55"/>
      <c r="F11" s="38"/>
      <c r="G11" s="56" t="s">
        <v>18</v>
      </c>
      <c r="H11" s="56"/>
      <c r="I11" s="56"/>
      <c r="J11" s="39">
        <v>37240.080000000002</v>
      </c>
      <c r="K11" s="39">
        <v>40000</v>
      </c>
      <c r="L11" s="40">
        <v>93.1</v>
      </c>
      <c r="M11" s="54">
        <v>40000</v>
      </c>
      <c r="N11" s="54"/>
      <c r="O11" s="40">
        <v>93.1</v>
      </c>
      <c r="P11" s="54">
        <v>2759.92</v>
      </c>
      <c r="Q11" s="54"/>
      <c r="R11" s="54"/>
      <c r="S11" s="54"/>
      <c r="T11" s="41">
        <v>45000</v>
      </c>
    </row>
    <row r="12" spans="1:20" ht="22.05" customHeight="1" thickBot="1">
      <c r="A12" s="55"/>
      <c r="B12" s="55"/>
      <c r="C12" s="38" t="s">
        <v>19</v>
      </c>
      <c r="D12" s="55"/>
      <c r="E12" s="55"/>
      <c r="F12" s="38"/>
      <c r="G12" s="56" t="s">
        <v>20</v>
      </c>
      <c r="H12" s="56"/>
      <c r="I12" s="56"/>
      <c r="J12" s="39">
        <v>217813.07</v>
      </c>
      <c r="K12" s="39">
        <v>300000</v>
      </c>
      <c r="L12" s="40">
        <v>72.599999999999994</v>
      </c>
      <c r="M12" s="54">
        <v>300000</v>
      </c>
      <c r="N12" s="54"/>
      <c r="O12" s="40">
        <v>72.599999999999994</v>
      </c>
      <c r="P12" s="54">
        <v>82186.929999999993</v>
      </c>
      <c r="Q12" s="54"/>
      <c r="R12" s="54"/>
      <c r="S12" s="54"/>
      <c r="T12" s="41">
        <v>300000</v>
      </c>
    </row>
    <row r="13" spans="1:20" ht="22.05" customHeight="1" thickBot="1">
      <c r="A13" s="55"/>
      <c r="B13" s="55"/>
      <c r="C13" s="38" t="s">
        <v>21</v>
      </c>
      <c r="D13" s="55"/>
      <c r="E13" s="55"/>
      <c r="F13" s="38"/>
      <c r="G13" s="56" t="s">
        <v>22</v>
      </c>
      <c r="H13" s="56"/>
      <c r="I13" s="56"/>
      <c r="J13" s="39">
        <v>436600.31</v>
      </c>
      <c r="K13" s="39">
        <v>543600</v>
      </c>
      <c r="L13" s="40">
        <v>80.319999999999993</v>
      </c>
      <c r="M13" s="54">
        <v>543600</v>
      </c>
      <c r="N13" s="54"/>
      <c r="O13" s="40">
        <v>80.319999999999993</v>
      </c>
      <c r="P13" s="54">
        <v>106999.69</v>
      </c>
      <c r="Q13" s="54"/>
      <c r="R13" s="54"/>
      <c r="S13" s="54"/>
      <c r="T13" s="41">
        <v>545000</v>
      </c>
    </row>
    <row r="14" spans="1:20" ht="22.05" customHeight="1" thickBot="1">
      <c r="A14" s="55"/>
      <c r="B14" s="55"/>
      <c r="C14" s="38" t="s">
        <v>23</v>
      </c>
      <c r="D14" s="55"/>
      <c r="E14" s="55"/>
      <c r="F14" s="38"/>
      <c r="G14" s="56" t="s">
        <v>24</v>
      </c>
      <c r="H14" s="56"/>
      <c r="I14" s="56"/>
      <c r="J14" s="39">
        <v>0</v>
      </c>
      <c r="K14" s="39">
        <v>5000</v>
      </c>
      <c r="L14" s="40">
        <v>0</v>
      </c>
      <c r="M14" s="54">
        <v>5000</v>
      </c>
      <c r="N14" s="54"/>
      <c r="O14" s="40">
        <v>0</v>
      </c>
      <c r="P14" s="54">
        <v>5000</v>
      </c>
      <c r="Q14" s="54"/>
      <c r="R14" s="54"/>
      <c r="S14" s="54"/>
      <c r="T14" s="41">
        <v>0</v>
      </c>
    </row>
    <row r="15" spans="1:20" ht="22.05" customHeight="1" thickBot="1">
      <c r="A15" s="55"/>
      <c r="B15" s="55"/>
      <c r="C15" s="38" t="s">
        <v>25</v>
      </c>
      <c r="D15" s="55"/>
      <c r="E15" s="55"/>
      <c r="F15" s="38"/>
      <c r="G15" s="56" t="s">
        <v>26</v>
      </c>
      <c r="H15" s="56"/>
      <c r="I15" s="56"/>
      <c r="J15" s="39">
        <v>630</v>
      </c>
      <c r="K15" s="39">
        <v>1000</v>
      </c>
      <c r="L15" s="40">
        <v>63</v>
      </c>
      <c r="M15" s="54">
        <v>1000</v>
      </c>
      <c r="N15" s="54"/>
      <c r="O15" s="40">
        <v>63</v>
      </c>
      <c r="P15" s="54">
        <v>370</v>
      </c>
      <c r="Q15" s="54"/>
      <c r="R15" s="54"/>
      <c r="S15" s="54"/>
      <c r="T15" s="41">
        <v>1000</v>
      </c>
    </row>
    <row r="16" spans="1:20" ht="22.05" customHeight="1" thickBot="1">
      <c r="A16" s="55"/>
      <c r="B16" s="55"/>
      <c r="C16" s="38" t="s">
        <v>27</v>
      </c>
      <c r="D16" s="55"/>
      <c r="E16" s="55"/>
      <c r="F16" s="38"/>
      <c r="G16" s="56" t="s">
        <v>28</v>
      </c>
      <c r="H16" s="56"/>
      <c r="I16" s="56"/>
      <c r="J16" s="39">
        <v>39600</v>
      </c>
      <c r="K16" s="39">
        <v>40000</v>
      </c>
      <c r="L16" s="40">
        <v>99</v>
      </c>
      <c r="M16" s="54">
        <v>40000</v>
      </c>
      <c r="N16" s="54"/>
      <c r="O16" s="40">
        <v>99</v>
      </c>
      <c r="P16" s="54">
        <v>400</v>
      </c>
      <c r="Q16" s="54"/>
      <c r="R16" s="54"/>
      <c r="S16" s="54"/>
      <c r="T16" s="41">
        <v>45000</v>
      </c>
    </row>
    <row r="17" spans="1:20" ht="22.05" customHeight="1" thickBot="1">
      <c r="A17" s="55"/>
      <c r="B17" s="55"/>
      <c r="C17" s="38" t="s">
        <v>29</v>
      </c>
      <c r="D17" s="55"/>
      <c r="E17" s="55"/>
      <c r="F17" s="38"/>
      <c r="G17" s="56" t="s">
        <v>30</v>
      </c>
      <c r="H17" s="56"/>
      <c r="I17" s="56"/>
      <c r="J17" s="39">
        <v>2235.02</v>
      </c>
      <c r="K17" s="39">
        <v>8000</v>
      </c>
      <c r="L17" s="40">
        <v>27.94</v>
      </c>
      <c r="M17" s="54">
        <v>8000</v>
      </c>
      <c r="N17" s="54"/>
      <c r="O17" s="40">
        <v>27.94</v>
      </c>
      <c r="P17" s="54">
        <v>5764.98</v>
      </c>
      <c r="Q17" s="54"/>
      <c r="R17" s="54"/>
      <c r="S17" s="54"/>
      <c r="T17" s="41">
        <v>8000</v>
      </c>
    </row>
    <row r="18" spans="1:20" ht="22.05" customHeight="1" thickBot="1">
      <c r="A18" s="55"/>
      <c r="B18" s="55"/>
      <c r="C18" s="38" t="s">
        <v>31</v>
      </c>
      <c r="D18" s="55"/>
      <c r="E18" s="55"/>
      <c r="F18" s="38"/>
      <c r="G18" s="56" t="s">
        <v>32</v>
      </c>
      <c r="H18" s="56"/>
      <c r="I18" s="56"/>
      <c r="J18" s="39">
        <v>4685.67</v>
      </c>
      <c r="K18" s="39">
        <v>0</v>
      </c>
      <c r="L18" s="40">
        <v>0</v>
      </c>
      <c r="M18" s="54">
        <v>6000</v>
      </c>
      <c r="N18" s="54"/>
      <c r="O18" s="40">
        <v>78.09</v>
      </c>
      <c r="P18" s="54">
        <v>1314.33</v>
      </c>
      <c r="Q18" s="54"/>
      <c r="R18" s="54"/>
      <c r="S18" s="54"/>
      <c r="T18" s="41">
        <v>6000</v>
      </c>
    </row>
    <row r="19" spans="1:20" ht="22.05" customHeight="1" thickBot="1">
      <c r="A19" s="55"/>
      <c r="B19" s="55"/>
      <c r="C19" s="38" t="s">
        <v>33</v>
      </c>
      <c r="D19" s="55"/>
      <c r="E19" s="55"/>
      <c r="F19" s="38"/>
      <c r="G19" s="56" t="s">
        <v>34</v>
      </c>
      <c r="H19" s="56"/>
      <c r="I19" s="56"/>
      <c r="J19" s="39">
        <v>2150.4499999999998</v>
      </c>
      <c r="K19" s="39">
        <v>0</v>
      </c>
      <c r="L19" s="40">
        <v>0</v>
      </c>
      <c r="M19" s="54">
        <v>2500</v>
      </c>
      <c r="N19" s="54"/>
      <c r="O19" s="40">
        <v>86.02</v>
      </c>
      <c r="P19" s="54">
        <v>349.55</v>
      </c>
      <c r="Q19" s="54"/>
      <c r="R19" s="54"/>
      <c r="S19" s="54"/>
      <c r="T19" s="41">
        <v>3000</v>
      </c>
    </row>
    <row r="20" spans="1:20" ht="22.05" customHeight="1" thickBot="1">
      <c r="A20" s="55"/>
      <c r="B20" s="55"/>
      <c r="C20" s="38" t="s">
        <v>35</v>
      </c>
      <c r="D20" s="55"/>
      <c r="E20" s="55"/>
      <c r="F20" s="38"/>
      <c r="G20" s="56" t="s">
        <v>36</v>
      </c>
      <c r="H20" s="56"/>
      <c r="I20" s="56"/>
      <c r="J20" s="39">
        <v>119411.91</v>
      </c>
      <c r="K20" s="39">
        <v>85000</v>
      </c>
      <c r="L20" s="40">
        <v>140.47999999999999</v>
      </c>
      <c r="M20" s="54">
        <v>175000</v>
      </c>
      <c r="N20" s="54"/>
      <c r="O20" s="40">
        <v>68.239999999999995</v>
      </c>
      <c r="P20" s="54">
        <v>55588.09</v>
      </c>
      <c r="Q20" s="54"/>
      <c r="R20" s="54"/>
      <c r="S20" s="54"/>
      <c r="T20" s="41">
        <v>170000</v>
      </c>
    </row>
    <row r="21" spans="1:20" ht="22.05" customHeight="1" thickBot="1">
      <c r="A21" s="55"/>
      <c r="B21" s="55"/>
      <c r="C21" s="38" t="s">
        <v>37</v>
      </c>
      <c r="D21" s="55" t="s">
        <v>38</v>
      </c>
      <c r="E21" s="55"/>
      <c r="F21" s="38"/>
      <c r="G21" s="56" t="s">
        <v>39</v>
      </c>
      <c r="H21" s="56"/>
      <c r="I21" s="56"/>
      <c r="J21" s="39">
        <v>48000</v>
      </c>
      <c r="K21" s="39">
        <v>0</v>
      </c>
      <c r="L21" s="40">
        <v>0</v>
      </c>
      <c r="M21" s="54">
        <v>48000</v>
      </c>
      <c r="N21" s="54"/>
      <c r="O21" s="40">
        <v>100</v>
      </c>
      <c r="P21" s="54">
        <v>0</v>
      </c>
      <c r="Q21" s="54"/>
      <c r="R21" s="54"/>
      <c r="S21" s="54"/>
      <c r="T21" s="41">
        <v>0</v>
      </c>
    </row>
    <row r="22" spans="1:20" ht="22.05" customHeight="1" thickBot="1">
      <c r="A22" s="55"/>
      <c r="B22" s="55"/>
      <c r="C22" s="38" t="s">
        <v>37</v>
      </c>
      <c r="D22" s="55" t="s">
        <v>40</v>
      </c>
      <c r="E22" s="55"/>
      <c r="F22" s="38"/>
      <c r="G22" s="56" t="s">
        <v>39</v>
      </c>
      <c r="H22" s="56"/>
      <c r="I22" s="56"/>
      <c r="J22" s="39">
        <v>32000</v>
      </c>
      <c r="K22" s="39">
        <v>0</v>
      </c>
      <c r="L22" s="40">
        <v>0</v>
      </c>
      <c r="M22" s="54">
        <v>32000</v>
      </c>
      <c r="N22" s="54"/>
      <c r="O22" s="40">
        <v>100</v>
      </c>
      <c r="P22" s="54">
        <v>0</v>
      </c>
      <c r="Q22" s="54"/>
      <c r="R22" s="54"/>
      <c r="S22" s="54"/>
      <c r="T22" s="41">
        <v>0</v>
      </c>
    </row>
    <row r="23" spans="1:20" ht="22.05" customHeight="1" thickBot="1">
      <c r="A23" s="55"/>
      <c r="B23" s="55"/>
      <c r="C23" s="38" t="s">
        <v>41</v>
      </c>
      <c r="D23" s="55"/>
      <c r="E23" s="55"/>
      <c r="F23" s="38"/>
      <c r="G23" s="56" t="s">
        <v>42</v>
      </c>
      <c r="H23" s="56"/>
      <c r="I23" s="56"/>
      <c r="J23" s="39">
        <v>71800</v>
      </c>
      <c r="K23" s="39">
        <v>75000</v>
      </c>
      <c r="L23" s="40">
        <v>95.73</v>
      </c>
      <c r="M23" s="54">
        <v>75000</v>
      </c>
      <c r="N23" s="54"/>
      <c r="O23" s="40">
        <v>95.73</v>
      </c>
      <c r="P23" s="54">
        <v>3200</v>
      </c>
      <c r="Q23" s="54"/>
      <c r="R23" s="54"/>
      <c r="S23" s="54"/>
      <c r="T23" s="41">
        <v>71500</v>
      </c>
    </row>
    <row r="24" spans="1:20" ht="22.05" customHeight="1" thickBot="1">
      <c r="A24" s="55" t="s">
        <v>43</v>
      </c>
      <c r="B24" s="55"/>
      <c r="C24" s="38" t="s">
        <v>44</v>
      </c>
      <c r="D24" s="55"/>
      <c r="E24" s="55"/>
      <c r="F24" s="38"/>
      <c r="G24" s="56" t="s">
        <v>45</v>
      </c>
      <c r="H24" s="56"/>
      <c r="I24" s="56"/>
      <c r="J24" s="39">
        <v>5500</v>
      </c>
      <c r="K24" s="39">
        <v>40000</v>
      </c>
      <c r="L24" s="40">
        <v>13.75</v>
      </c>
      <c r="M24" s="54">
        <v>40000</v>
      </c>
      <c r="N24" s="54"/>
      <c r="O24" s="40">
        <v>13.75</v>
      </c>
      <c r="P24" s="54">
        <v>34500</v>
      </c>
      <c r="Q24" s="54"/>
      <c r="R24" s="54"/>
      <c r="S24" s="54"/>
      <c r="T24" s="41">
        <v>40000</v>
      </c>
    </row>
    <row r="25" spans="1:20" ht="22.05" customHeight="1" thickBot="1">
      <c r="A25" s="55" t="s">
        <v>46</v>
      </c>
      <c r="B25" s="55"/>
      <c r="C25" s="38" t="s">
        <v>47</v>
      </c>
      <c r="D25" s="55"/>
      <c r="E25" s="55"/>
      <c r="F25" s="38"/>
      <c r="G25" s="56" t="s">
        <v>48</v>
      </c>
      <c r="H25" s="56"/>
      <c r="I25" s="56"/>
      <c r="J25" s="39">
        <v>0</v>
      </c>
      <c r="K25" s="39">
        <v>38000</v>
      </c>
      <c r="L25" s="40">
        <v>0</v>
      </c>
      <c r="M25" s="54">
        <v>38000</v>
      </c>
      <c r="N25" s="54"/>
      <c r="O25" s="40">
        <v>0</v>
      </c>
      <c r="P25" s="54">
        <v>38000</v>
      </c>
      <c r="Q25" s="54"/>
      <c r="R25" s="54"/>
      <c r="S25" s="54"/>
      <c r="T25" s="41">
        <v>38000</v>
      </c>
    </row>
    <row r="26" spans="1:20" ht="22.05" customHeight="1" thickBot="1">
      <c r="A26" s="55" t="s">
        <v>49</v>
      </c>
      <c r="B26" s="55"/>
      <c r="C26" s="38" t="s">
        <v>50</v>
      </c>
      <c r="D26" s="55"/>
      <c r="E26" s="55"/>
      <c r="F26" s="38"/>
      <c r="G26" s="56" t="s">
        <v>51</v>
      </c>
      <c r="H26" s="56"/>
      <c r="I26" s="56"/>
      <c r="J26" s="39">
        <v>11995</v>
      </c>
      <c r="K26" s="39">
        <v>10000</v>
      </c>
      <c r="L26" s="40">
        <v>119.95</v>
      </c>
      <c r="M26" s="54">
        <v>12000</v>
      </c>
      <c r="N26" s="54"/>
      <c r="O26" s="40">
        <v>99.96</v>
      </c>
      <c r="P26" s="54">
        <v>5</v>
      </c>
      <c r="Q26" s="54"/>
      <c r="R26" s="54"/>
      <c r="S26" s="54"/>
      <c r="T26" s="41">
        <v>12000</v>
      </c>
    </row>
    <row r="27" spans="1:20" ht="22.05" customHeight="1" thickBot="1">
      <c r="A27" s="55" t="s">
        <v>52</v>
      </c>
      <c r="B27" s="55"/>
      <c r="C27" s="38" t="s">
        <v>53</v>
      </c>
      <c r="D27" s="55"/>
      <c r="E27" s="55"/>
      <c r="F27" s="38"/>
      <c r="G27" s="56" t="s">
        <v>54</v>
      </c>
      <c r="H27" s="56"/>
      <c r="I27" s="56"/>
      <c r="J27" s="39">
        <v>284.43</v>
      </c>
      <c r="K27" s="39">
        <v>1000</v>
      </c>
      <c r="L27" s="40">
        <v>28.44</v>
      </c>
      <c r="M27" s="54">
        <v>1000</v>
      </c>
      <c r="N27" s="54"/>
      <c r="O27" s="40">
        <v>28.44</v>
      </c>
      <c r="P27" s="54">
        <v>715.57</v>
      </c>
      <c r="Q27" s="54"/>
      <c r="R27" s="54"/>
      <c r="S27" s="54"/>
      <c r="T27" s="41">
        <v>500</v>
      </c>
    </row>
    <row r="28" spans="1:20" ht="15" customHeight="1" thickBot="1">
      <c r="A28" s="49" t="s">
        <v>55</v>
      </c>
      <c r="B28" s="49"/>
      <c r="C28" s="49"/>
      <c r="D28" s="49"/>
      <c r="E28" s="49"/>
      <c r="F28" s="49"/>
      <c r="G28" s="49"/>
      <c r="H28" s="49"/>
      <c r="I28" s="49"/>
      <c r="J28" s="42">
        <v>1195734.08</v>
      </c>
      <c r="K28" s="42">
        <v>1451600</v>
      </c>
      <c r="L28" s="43">
        <v>82.37</v>
      </c>
      <c r="M28" s="50">
        <v>1632100</v>
      </c>
      <c r="N28" s="50"/>
      <c r="O28" s="43">
        <v>73.260000000000005</v>
      </c>
      <c r="P28" s="51">
        <v>436365.92</v>
      </c>
      <c r="Q28" s="51"/>
      <c r="R28" s="51"/>
      <c r="S28" s="51"/>
      <c r="T28" s="44">
        <f>SUM(T9:T27)</f>
        <v>1530000</v>
      </c>
    </row>
    <row r="29" spans="1:20" ht="19.9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 ht="19.95" customHeight="1" thickBot="1">
      <c r="A30" s="52" t="s">
        <v>56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34"/>
    </row>
    <row r="31" spans="1:20" ht="1.0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34"/>
    </row>
    <row r="32" spans="1:20" ht="3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9.9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</sheetData>
  <mergeCells count="112">
    <mergeCell ref="A4:F4"/>
    <mergeCell ref="G4:S4"/>
    <mergeCell ref="A2:H2"/>
    <mergeCell ref="I2:S2"/>
    <mergeCell ref="A3:S3"/>
    <mergeCell ref="P6:S6"/>
    <mergeCell ref="A8:S8"/>
    <mergeCell ref="A9:B9"/>
    <mergeCell ref="D9:E9"/>
    <mergeCell ref="G9:I9"/>
    <mergeCell ref="M9:N9"/>
    <mergeCell ref="P9:S9"/>
    <mergeCell ref="K5:K6"/>
    <mergeCell ref="M5:N6"/>
    <mergeCell ref="A6:B6"/>
    <mergeCell ref="D6:E6"/>
    <mergeCell ref="G6:I6"/>
    <mergeCell ref="P10:S10"/>
    <mergeCell ref="A11:B11"/>
    <mergeCell ref="D11:E11"/>
    <mergeCell ref="G11:I11"/>
    <mergeCell ref="M11:N11"/>
    <mergeCell ref="P11:S11"/>
    <mergeCell ref="A10:B10"/>
    <mergeCell ref="D10:E10"/>
    <mergeCell ref="G10:I10"/>
    <mergeCell ref="M10:N10"/>
    <mergeCell ref="P12:S12"/>
    <mergeCell ref="A13:B13"/>
    <mergeCell ref="D13:E13"/>
    <mergeCell ref="G13:I13"/>
    <mergeCell ref="M13:N13"/>
    <mergeCell ref="P13:S13"/>
    <mergeCell ref="A12:B12"/>
    <mergeCell ref="D12:E12"/>
    <mergeCell ref="G12:I12"/>
    <mergeCell ref="M12:N12"/>
    <mergeCell ref="P14:S14"/>
    <mergeCell ref="A15:B15"/>
    <mergeCell ref="D15:E15"/>
    <mergeCell ref="G15:I15"/>
    <mergeCell ref="M15:N15"/>
    <mergeCell ref="P15:S15"/>
    <mergeCell ref="A14:B14"/>
    <mergeCell ref="D14:E14"/>
    <mergeCell ref="G14:I14"/>
    <mergeCell ref="M14:N14"/>
    <mergeCell ref="P16:S16"/>
    <mergeCell ref="A17:B17"/>
    <mergeCell ref="D17:E17"/>
    <mergeCell ref="G17:I17"/>
    <mergeCell ref="M17:N17"/>
    <mergeCell ref="P17:S17"/>
    <mergeCell ref="A16:B16"/>
    <mergeCell ref="D16:E16"/>
    <mergeCell ref="G16:I16"/>
    <mergeCell ref="M16:N16"/>
    <mergeCell ref="P18:S18"/>
    <mergeCell ref="A19:B19"/>
    <mergeCell ref="D19:E19"/>
    <mergeCell ref="G19:I19"/>
    <mergeCell ref="M19:N19"/>
    <mergeCell ref="P19:S19"/>
    <mergeCell ref="A18:B18"/>
    <mergeCell ref="D18:E18"/>
    <mergeCell ref="G18:I18"/>
    <mergeCell ref="M18:N18"/>
    <mergeCell ref="P20:S20"/>
    <mergeCell ref="A21:B21"/>
    <mergeCell ref="D21:E21"/>
    <mergeCell ref="G21:I21"/>
    <mergeCell ref="M21:N21"/>
    <mergeCell ref="P21:S21"/>
    <mergeCell ref="A20:B20"/>
    <mergeCell ref="D20:E20"/>
    <mergeCell ref="G20:I20"/>
    <mergeCell ref="M20:N20"/>
    <mergeCell ref="P22:S22"/>
    <mergeCell ref="A23:B23"/>
    <mergeCell ref="D23:E23"/>
    <mergeCell ref="G23:I23"/>
    <mergeCell ref="M23:N23"/>
    <mergeCell ref="P23:S23"/>
    <mergeCell ref="A22:B22"/>
    <mergeCell ref="D22:E22"/>
    <mergeCell ref="G22:I22"/>
    <mergeCell ref="M22:N22"/>
    <mergeCell ref="P24:S24"/>
    <mergeCell ref="A25:B25"/>
    <mergeCell ref="D25:E25"/>
    <mergeCell ref="G25:I25"/>
    <mergeCell ref="M25:N25"/>
    <mergeCell ref="P25:S25"/>
    <mergeCell ref="A24:B24"/>
    <mergeCell ref="D24:E24"/>
    <mergeCell ref="G24:I24"/>
    <mergeCell ref="M24:N24"/>
    <mergeCell ref="A28:I28"/>
    <mergeCell ref="M28:N28"/>
    <mergeCell ref="P28:S28"/>
    <mergeCell ref="A30:S30"/>
    <mergeCell ref="A31:S31"/>
    <mergeCell ref="P26:S26"/>
    <mergeCell ref="A27:B27"/>
    <mergeCell ref="D27:E27"/>
    <mergeCell ref="G27:I27"/>
    <mergeCell ref="M27:N27"/>
    <mergeCell ref="P27:S27"/>
    <mergeCell ref="A26:B26"/>
    <mergeCell ref="D26:E26"/>
    <mergeCell ref="G26:I26"/>
    <mergeCell ref="M26:N26"/>
  </mergeCells>
  <pageMargins left="0" right="0" top="0" bottom="0" header="0" footer="0"/>
  <pageSetup paperSize="9" scale="90" orientation="portrait" r:id="rId1"/>
  <ignoredErrors>
    <ignoredError sqref="T2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80"/>
  <sheetViews>
    <sheetView tabSelected="1" workbookViewId="0">
      <selection activeCell="V19" sqref="V19"/>
    </sheetView>
  </sheetViews>
  <sheetFormatPr defaultRowHeight="11.4"/>
  <cols>
    <col min="1" max="1" width="0.109375" style="2" customWidth="1"/>
    <col min="2" max="2" width="6" style="2" customWidth="1"/>
    <col min="3" max="3" width="4.33203125" style="2" bestFit="1" customWidth="1"/>
    <col min="4" max="4" width="9.109375" style="2" customWidth="1"/>
    <col min="5" max="5" width="6.6640625" style="2" customWidth="1"/>
    <col min="6" max="6" width="16.44140625" style="2" customWidth="1"/>
    <col min="7" max="7" width="9.33203125" style="2" customWidth="1"/>
    <col min="8" max="8" width="10" style="2" customWidth="1"/>
    <col min="9" max="9" width="6.5546875" style="2" bestFit="1" customWidth="1"/>
    <col min="10" max="10" width="0.109375" style="2" customWidth="1"/>
    <col min="11" max="11" width="9" style="2" customWidth="1"/>
    <col min="12" max="12" width="5.6640625" style="2" bestFit="1" customWidth="1"/>
    <col min="13" max="13" width="1" style="2" customWidth="1"/>
    <col min="14" max="14" width="4.33203125" style="2" customWidth="1"/>
    <col min="15" max="15" width="2.77734375" style="2" customWidth="1"/>
    <col min="16" max="16" width="0.77734375" style="2" customWidth="1"/>
    <col min="17" max="17" width="10.109375" style="2" customWidth="1"/>
    <col min="18" max="16384" width="8.88671875" style="2"/>
  </cols>
  <sheetData>
    <row r="1" spans="1:17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95" customHeight="1">
      <c r="A2" s="71" t="s">
        <v>0</v>
      </c>
      <c r="B2" s="71"/>
      <c r="C2" s="71"/>
      <c r="D2" s="71"/>
      <c r="E2" s="71"/>
      <c r="F2" s="72" t="s">
        <v>1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1"/>
    </row>
    <row r="3" spans="1:17" ht="19.95" customHeight="1">
      <c r="A3" s="73" t="s">
        <v>57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1"/>
    </row>
    <row r="4" spans="1:17" ht="19.95" customHeight="1">
      <c r="A4" s="57" t="s">
        <v>58</v>
      </c>
      <c r="B4" s="57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0"/>
    </row>
    <row r="5" spans="1:17" ht="12.6" customHeight="1">
      <c r="A5" s="3"/>
      <c r="B5" s="3"/>
      <c r="C5" s="3"/>
      <c r="D5" s="3"/>
      <c r="E5" s="3"/>
      <c r="F5" s="3"/>
      <c r="G5" s="3"/>
      <c r="H5" s="66" t="s">
        <v>3</v>
      </c>
      <c r="I5" s="3"/>
      <c r="J5" s="68" t="s">
        <v>4</v>
      </c>
      <c r="K5" s="68"/>
      <c r="L5" s="3"/>
      <c r="M5" s="3"/>
      <c r="N5" s="3"/>
      <c r="O5" s="3"/>
      <c r="P5" s="3"/>
      <c r="Q5" s="9"/>
    </row>
    <row r="6" spans="1:17" ht="26.4" customHeight="1">
      <c r="A6" s="69" t="s">
        <v>5</v>
      </c>
      <c r="B6" s="69"/>
      <c r="C6" s="4" t="s">
        <v>6</v>
      </c>
      <c r="D6" s="70" t="s">
        <v>9</v>
      </c>
      <c r="E6" s="70"/>
      <c r="F6" s="70"/>
      <c r="G6" s="5" t="s">
        <v>10</v>
      </c>
      <c r="H6" s="67"/>
      <c r="I6" s="5" t="s">
        <v>11</v>
      </c>
      <c r="J6" s="68"/>
      <c r="K6" s="68"/>
      <c r="L6" s="5" t="s">
        <v>11</v>
      </c>
      <c r="M6" s="68" t="s">
        <v>12</v>
      </c>
      <c r="N6" s="68"/>
      <c r="O6" s="68"/>
      <c r="P6" s="68"/>
      <c r="Q6" s="9" t="s">
        <v>57</v>
      </c>
    </row>
    <row r="7" spans="1:17" ht="18" customHeight="1">
      <c r="A7" s="74" t="s">
        <v>59</v>
      </c>
      <c r="B7" s="74"/>
      <c r="C7" s="6" t="s">
        <v>60</v>
      </c>
      <c r="D7" s="75" t="s">
        <v>61</v>
      </c>
      <c r="E7" s="75"/>
      <c r="F7" s="75"/>
      <c r="G7" s="8">
        <v>2000</v>
      </c>
      <c r="H7" s="8">
        <v>3000</v>
      </c>
      <c r="I7" s="7">
        <v>66.67</v>
      </c>
      <c r="J7" s="76">
        <v>3000</v>
      </c>
      <c r="K7" s="76"/>
      <c r="L7" s="7">
        <v>66.67</v>
      </c>
      <c r="M7" s="76">
        <v>1000</v>
      </c>
      <c r="N7" s="76"/>
      <c r="O7" s="76"/>
      <c r="P7" s="76"/>
      <c r="Q7" s="11">
        <v>3000</v>
      </c>
    </row>
    <row r="8" spans="1:17" ht="18" customHeight="1">
      <c r="A8" s="6"/>
      <c r="B8" s="20">
        <v>1037</v>
      </c>
      <c r="C8" s="21"/>
      <c r="D8" s="22" t="s">
        <v>124</v>
      </c>
      <c r="E8" s="23"/>
      <c r="F8" s="23"/>
      <c r="G8" s="24">
        <v>2000</v>
      </c>
      <c r="H8" s="24"/>
      <c r="I8" s="25"/>
      <c r="J8" s="24"/>
      <c r="K8" s="24"/>
      <c r="L8" s="25"/>
      <c r="M8" s="24"/>
      <c r="N8" s="24"/>
      <c r="O8" s="24"/>
      <c r="P8" s="24"/>
      <c r="Q8" s="26">
        <f>SUM(Q7)</f>
        <v>3000</v>
      </c>
    </row>
    <row r="9" spans="1:17" ht="18" customHeight="1">
      <c r="A9" s="74" t="s">
        <v>62</v>
      </c>
      <c r="B9" s="74"/>
      <c r="C9" s="6" t="s">
        <v>63</v>
      </c>
      <c r="D9" s="75" t="s">
        <v>64</v>
      </c>
      <c r="E9" s="75"/>
      <c r="F9" s="75"/>
      <c r="G9" s="8">
        <v>335.17</v>
      </c>
      <c r="H9" s="8">
        <v>2000</v>
      </c>
      <c r="I9" s="7">
        <v>16.760000000000002</v>
      </c>
      <c r="J9" s="76">
        <v>2000</v>
      </c>
      <c r="K9" s="76"/>
      <c r="L9" s="7">
        <v>16.760000000000002</v>
      </c>
      <c r="M9" s="76">
        <v>1664.83</v>
      </c>
      <c r="N9" s="76"/>
      <c r="O9" s="76"/>
      <c r="P9" s="76"/>
      <c r="Q9" s="11">
        <v>2000</v>
      </c>
    </row>
    <row r="10" spans="1:17" ht="18" customHeight="1">
      <c r="A10" s="74" t="s">
        <v>62</v>
      </c>
      <c r="B10" s="74"/>
      <c r="C10" s="6" t="s">
        <v>65</v>
      </c>
      <c r="D10" s="75" t="s">
        <v>66</v>
      </c>
      <c r="E10" s="75"/>
      <c r="F10" s="75"/>
      <c r="G10" s="8">
        <v>0</v>
      </c>
      <c r="H10" s="8">
        <v>2000</v>
      </c>
      <c r="I10" s="7">
        <v>0</v>
      </c>
      <c r="J10" s="76">
        <v>2000</v>
      </c>
      <c r="K10" s="76"/>
      <c r="L10" s="7">
        <v>0</v>
      </c>
      <c r="M10" s="76">
        <v>2000</v>
      </c>
      <c r="N10" s="76"/>
      <c r="O10" s="76"/>
      <c r="P10" s="76"/>
      <c r="Q10" s="11">
        <v>200000</v>
      </c>
    </row>
    <row r="11" spans="1:17" ht="18" customHeight="1">
      <c r="A11" s="6"/>
      <c r="B11" s="20">
        <v>2212</v>
      </c>
      <c r="C11" s="21"/>
      <c r="D11" s="22" t="s">
        <v>125</v>
      </c>
      <c r="E11" s="23"/>
      <c r="F11" s="23"/>
      <c r="G11" s="27">
        <f>SUM(G9:G10)</f>
        <v>335.17</v>
      </c>
      <c r="H11" s="24"/>
      <c r="I11" s="25"/>
      <c r="J11" s="24"/>
      <c r="K11" s="24"/>
      <c r="L11" s="25"/>
      <c r="M11" s="24"/>
      <c r="N11" s="24"/>
      <c r="O11" s="24"/>
      <c r="P11" s="24"/>
      <c r="Q11" s="26">
        <f>SUM(Q9:Q10)</f>
        <v>202000</v>
      </c>
    </row>
    <row r="12" spans="1:17" ht="18" customHeight="1">
      <c r="A12" s="74" t="s">
        <v>43</v>
      </c>
      <c r="B12" s="74"/>
      <c r="C12" s="6" t="s">
        <v>63</v>
      </c>
      <c r="D12" s="75" t="s">
        <v>64</v>
      </c>
      <c r="E12" s="75"/>
      <c r="F12" s="75"/>
      <c r="G12" s="8">
        <v>4448</v>
      </c>
      <c r="H12" s="8">
        <v>3000</v>
      </c>
      <c r="I12" s="7">
        <v>148.27000000000001</v>
      </c>
      <c r="J12" s="76">
        <v>5200</v>
      </c>
      <c r="K12" s="76"/>
      <c r="L12" s="7">
        <v>85.54</v>
      </c>
      <c r="M12" s="76">
        <v>752</v>
      </c>
      <c r="N12" s="76"/>
      <c r="O12" s="76"/>
      <c r="P12" s="76"/>
      <c r="Q12" s="11">
        <v>5000</v>
      </c>
    </row>
    <row r="13" spans="1:17" ht="18" customHeight="1">
      <c r="A13" s="74" t="s">
        <v>43</v>
      </c>
      <c r="B13" s="74"/>
      <c r="C13" s="6" t="s">
        <v>67</v>
      </c>
      <c r="D13" s="75" t="s">
        <v>68</v>
      </c>
      <c r="E13" s="75"/>
      <c r="F13" s="75"/>
      <c r="G13" s="8">
        <v>3000</v>
      </c>
      <c r="H13" s="8">
        <v>0</v>
      </c>
      <c r="I13" s="7">
        <v>0</v>
      </c>
      <c r="J13" s="76">
        <v>3000</v>
      </c>
      <c r="K13" s="76"/>
      <c r="L13" s="7">
        <v>100</v>
      </c>
      <c r="M13" s="76">
        <v>0</v>
      </c>
      <c r="N13" s="76"/>
      <c r="O13" s="76"/>
      <c r="P13" s="76"/>
      <c r="Q13" s="11">
        <v>0</v>
      </c>
    </row>
    <row r="14" spans="1:17" ht="18" customHeight="1">
      <c r="A14" s="74" t="s">
        <v>43</v>
      </c>
      <c r="B14" s="74"/>
      <c r="C14" s="6" t="s">
        <v>69</v>
      </c>
      <c r="D14" s="75" t="s">
        <v>70</v>
      </c>
      <c r="E14" s="75"/>
      <c r="F14" s="75"/>
      <c r="G14" s="8">
        <v>17000</v>
      </c>
      <c r="H14" s="8">
        <v>30000</v>
      </c>
      <c r="I14" s="7">
        <v>56.67</v>
      </c>
      <c r="J14" s="76">
        <v>30000</v>
      </c>
      <c r="K14" s="76"/>
      <c r="L14" s="7">
        <v>56.67</v>
      </c>
      <c r="M14" s="76">
        <v>13000</v>
      </c>
      <c r="N14" s="76"/>
      <c r="O14" s="76"/>
      <c r="P14" s="76"/>
      <c r="Q14" s="11">
        <v>25000</v>
      </c>
    </row>
    <row r="15" spans="1:17" ht="18" customHeight="1">
      <c r="A15" s="74" t="s">
        <v>43</v>
      </c>
      <c r="B15" s="74"/>
      <c r="C15" s="6" t="s">
        <v>71</v>
      </c>
      <c r="D15" s="75" t="s">
        <v>72</v>
      </c>
      <c r="E15" s="75"/>
      <c r="F15" s="75"/>
      <c r="G15" s="8">
        <v>30553</v>
      </c>
      <c r="H15" s="8">
        <v>35000</v>
      </c>
      <c r="I15" s="7">
        <v>87.29</v>
      </c>
      <c r="J15" s="76">
        <v>35000</v>
      </c>
      <c r="K15" s="76"/>
      <c r="L15" s="7">
        <v>87.29</v>
      </c>
      <c r="M15" s="76">
        <v>4447</v>
      </c>
      <c r="N15" s="76"/>
      <c r="O15" s="76"/>
      <c r="P15" s="76"/>
      <c r="Q15" s="11">
        <v>35000</v>
      </c>
    </row>
    <row r="16" spans="1:17" ht="18" customHeight="1">
      <c r="A16" s="74" t="s">
        <v>43</v>
      </c>
      <c r="B16" s="74"/>
      <c r="C16" s="6" t="s">
        <v>73</v>
      </c>
      <c r="D16" s="75" t="s">
        <v>74</v>
      </c>
      <c r="E16" s="75"/>
      <c r="F16" s="75"/>
      <c r="G16" s="8">
        <v>3750</v>
      </c>
      <c r="H16" s="8">
        <v>5000</v>
      </c>
      <c r="I16" s="7">
        <v>75</v>
      </c>
      <c r="J16" s="76">
        <v>5000</v>
      </c>
      <c r="K16" s="76"/>
      <c r="L16" s="7">
        <v>75</v>
      </c>
      <c r="M16" s="76">
        <v>1250</v>
      </c>
      <c r="N16" s="76"/>
      <c r="O16" s="76"/>
      <c r="P16" s="76"/>
      <c r="Q16" s="11">
        <v>5000</v>
      </c>
    </row>
    <row r="17" spans="1:17" ht="18" customHeight="1">
      <c r="A17" s="6"/>
      <c r="B17" s="20">
        <v>3399</v>
      </c>
      <c r="C17" s="20"/>
      <c r="D17" s="22" t="s">
        <v>126</v>
      </c>
      <c r="E17" s="22"/>
      <c r="F17" s="22"/>
      <c r="G17" s="27">
        <f>SUM(G12:G16)</f>
        <v>58751</v>
      </c>
      <c r="H17" s="27"/>
      <c r="I17" s="28"/>
      <c r="J17" s="27"/>
      <c r="K17" s="27"/>
      <c r="L17" s="28"/>
      <c r="M17" s="27"/>
      <c r="N17" s="27"/>
      <c r="O17" s="27"/>
      <c r="P17" s="27"/>
      <c r="Q17" s="26">
        <f>SUM(Q12:Q16)</f>
        <v>70000</v>
      </c>
    </row>
    <row r="18" spans="1:17" ht="18" customHeight="1">
      <c r="A18" s="74" t="s">
        <v>75</v>
      </c>
      <c r="B18" s="74"/>
      <c r="C18" s="6" t="s">
        <v>76</v>
      </c>
      <c r="D18" s="75" t="s">
        <v>77</v>
      </c>
      <c r="E18" s="75"/>
      <c r="F18" s="75"/>
      <c r="G18" s="8">
        <v>21073.59</v>
      </c>
      <c r="H18" s="8">
        <v>45000</v>
      </c>
      <c r="I18" s="7">
        <v>46.83</v>
      </c>
      <c r="J18" s="76">
        <v>45000</v>
      </c>
      <c r="K18" s="76"/>
      <c r="L18" s="7">
        <v>46.83</v>
      </c>
      <c r="M18" s="76">
        <v>23926.41</v>
      </c>
      <c r="N18" s="76"/>
      <c r="O18" s="76"/>
      <c r="P18" s="76"/>
      <c r="Q18" s="11">
        <v>45000</v>
      </c>
    </row>
    <row r="19" spans="1:17" ht="18" customHeight="1">
      <c r="A19" s="74" t="s">
        <v>75</v>
      </c>
      <c r="B19" s="74"/>
      <c r="C19" s="6" t="s">
        <v>65</v>
      </c>
      <c r="D19" s="75" t="s">
        <v>66</v>
      </c>
      <c r="E19" s="75"/>
      <c r="F19" s="75"/>
      <c r="G19" s="8">
        <v>216475</v>
      </c>
      <c r="H19" s="8">
        <v>15000</v>
      </c>
      <c r="I19" s="7">
        <v>1443.17</v>
      </c>
      <c r="J19" s="76">
        <v>217000</v>
      </c>
      <c r="K19" s="76"/>
      <c r="L19" s="7">
        <v>99.76</v>
      </c>
      <c r="M19" s="76">
        <v>525</v>
      </c>
      <c r="N19" s="76"/>
      <c r="O19" s="76"/>
      <c r="P19" s="76"/>
      <c r="Q19" s="11">
        <v>40000</v>
      </c>
    </row>
    <row r="20" spans="1:17" ht="18" customHeight="1">
      <c r="A20" s="6"/>
      <c r="B20" s="20">
        <v>3631</v>
      </c>
      <c r="C20" s="20"/>
      <c r="D20" s="22" t="s">
        <v>127</v>
      </c>
      <c r="E20" s="22"/>
      <c r="F20" s="22"/>
      <c r="G20" s="27">
        <f>SUM(G18:G19)</f>
        <v>237548.59</v>
      </c>
      <c r="H20" s="27"/>
      <c r="I20" s="28"/>
      <c r="J20" s="27"/>
      <c r="K20" s="27"/>
      <c r="L20" s="28"/>
      <c r="M20" s="27"/>
      <c r="N20" s="27"/>
      <c r="O20" s="27"/>
      <c r="P20" s="27"/>
      <c r="Q20" s="26">
        <f>SUM(Q18:Q19)</f>
        <v>85000</v>
      </c>
    </row>
    <row r="21" spans="1:17" ht="18" customHeight="1">
      <c r="A21" s="74" t="s">
        <v>46</v>
      </c>
      <c r="B21" s="74"/>
      <c r="C21" s="6" t="s">
        <v>63</v>
      </c>
      <c r="D21" s="75" t="s">
        <v>64</v>
      </c>
      <c r="E21" s="75"/>
      <c r="F21" s="75"/>
      <c r="G21" s="8">
        <v>0</v>
      </c>
      <c r="H21" s="8">
        <v>1000</v>
      </c>
      <c r="I21" s="7">
        <v>0</v>
      </c>
      <c r="J21" s="76">
        <v>1000</v>
      </c>
      <c r="K21" s="76"/>
      <c r="L21" s="7">
        <v>0</v>
      </c>
      <c r="M21" s="76">
        <v>1000</v>
      </c>
      <c r="N21" s="76"/>
      <c r="O21" s="76"/>
      <c r="P21" s="76"/>
      <c r="Q21" s="11">
        <v>0</v>
      </c>
    </row>
    <row r="22" spans="1:17" ht="18" customHeight="1">
      <c r="A22" s="74" t="s">
        <v>46</v>
      </c>
      <c r="B22" s="74"/>
      <c r="C22" s="6" t="s">
        <v>69</v>
      </c>
      <c r="D22" s="75" t="s">
        <v>70</v>
      </c>
      <c r="E22" s="75"/>
      <c r="F22" s="75"/>
      <c r="G22" s="8">
        <v>0</v>
      </c>
      <c r="H22" s="8">
        <v>10000</v>
      </c>
      <c r="I22" s="7">
        <v>0</v>
      </c>
      <c r="J22" s="76">
        <v>10000</v>
      </c>
      <c r="K22" s="76"/>
      <c r="L22" s="7">
        <v>0</v>
      </c>
      <c r="M22" s="76">
        <v>10000</v>
      </c>
      <c r="N22" s="76"/>
      <c r="O22" s="76"/>
      <c r="P22" s="76"/>
      <c r="Q22" s="11">
        <v>10000</v>
      </c>
    </row>
    <row r="23" spans="1:17" ht="18" customHeight="1">
      <c r="A23" s="74" t="s">
        <v>46</v>
      </c>
      <c r="B23" s="74"/>
      <c r="C23" s="6" t="s">
        <v>65</v>
      </c>
      <c r="D23" s="75" t="s">
        <v>66</v>
      </c>
      <c r="E23" s="75"/>
      <c r="F23" s="75"/>
      <c r="G23" s="8">
        <v>0</v>
      </c>
      <c r="H23" s="8">
        <v>15000</v>
      </c>
      <c r="I23" s="7">
        <v>0</v>
      </c>
      <c r="J23" s="76">
        <v>15000</v>
      </c>
      <c r="K23" s="76"/>
      <c r="L23" s="7">
        <v>0</v>
      </c>
      <c r="M23" s="76">
        <v>15000</v>
      </c>
      <c r="N23" s="76"/>
      <c r="O23" s="76"/>
      <c r="P23" s="76"/>
      <c r="Q23" s="11">
        <v>15000</v>
      </c>
    </row>
    <row r="24" spans="1:17" ht="18" customHeight="1">
      <c r="A24" s="6"/>
      <c r="B24" s="20">
        <v>3639</v>
      </c>
      <c r="C24" s="20"/>
      <c r="D24" s="22" t="s">
        <v>128</v>
      </c>
      <c r="E24" s="22"/>
      <c r="F24" s="22"/>
      <c r="G24" s="27">
        <f>SUM(G21:G23)</f>
        <v>0</v>
      </c>
      <c r="H24" s="27"/>
      <c r="I24" s="28"/>
      <c r="J24" s="27"/>
      <c r="K24" s="27"/>
      <c r="L24" s="28"/>
      <c r="M24" s="27"/>
      <c r="N24" s="27"/>
      <c r="O24" s="27"/>
      <c r="P24" s="27"/>
      <c r="Q24" s="26">
        <f>SUM(Q21:Q23)</f>
        <v>25000</v>
      </c>
    </row>
    <row r="25" spans="1:17" ht="18" customHeight="1">
      <c r="A25" s="74" t="s">
        <v>49</v>
      </c>
      <c r="B25" s="74"/>
      <c r="C25" s="6" t="s">
        <v>78</v>
      </c>
      <c r="D25" s="75" t="s">
        <v>79</v>
      </c>
      <c r="E25" s="75"/>
      <c r="F25" s="75"/>
      <c r="G25" s="8">
        <v>11620</v>
      </c>
      <c r="H25" s="8">
        <v>12000</v>
      </c>
      <c r="I25" s="7">
        <v>96.83</v>
      </c>
      <c r="J25" s="76">
        <v>12000</v>
      </c>
      <c r="K25" s="76"/>
      <c r="L25" s="7">
        <v>96.83</v>
      </c>
      <c r="M25" s="76">
        <v>380</v>
      </c>
      <c r="N25" s="76"/>
      <c r="O25" s="76"/>
      <c r="P25" s="76"/>
      <c r="Q25" s="11">
        <v>15000</v>
      </c>
    </row>
    <row r="26" spans="1:17" ht="18" customHeight="1">
      <c r="A26" s="74" t="s">
        <v>49</v>
      </c>
      <c r="B26" s="74"/>
      <c r="C26" s="6" t="s">
        <v>69</v>
      </c>
      <c r="D26" s="75" t="s">
        <v>70</v>
      </c>
      <c r="E26" s="75"/>
      <c r="F26" s="75"/>
      <c r="G26" s="8">
        <v>155066.12</v>
      </c>
      <c r="H26" s="8">
        <v>140000</v>
      </c>
      <c r="I26" s="7">
        <v>110.76</v>
      </c>
      <c r="J26" s="76">
        <v>190000</v>
      </c>
      <c r="K26" s="76"/>
      <c r="L26" s="7">
        <v>81.61</v>
      </c>
      <c r="M26" s="76">
        <v>34933.879999999997</v>
      </c>
      <c r="N26" s="76"/>
      <c r="O26" s="76"/>
      <c r="P26" s="76"/>
      <c r="Q26" s="11">
        <v>190000</v>
      </c>
    </row>
    <row r="27" spans="1:17" ht="18" customHeight="1">
      <c r="A27" s="74" t="s">
        <v>49</v>
      </c>
      <c r="B27" s="74"/>
      <c r="C27" s="6" t="s">
        <v>65</v>
      </c>
      <c r="D27" s="75" t="s">
        <v>66</v>
      </c>
      <c r="E27" s="75"/>
      <c r="F27" s="75"/>
      <c r="G27" s="8">
        <v>62920</v>
      </c>
      <c r="H27" s="8">
        <v>0</v>
      </c>
      <c r="I27" s="7">
        <v>0</v>
      </c>
      <c r="J27" s="76">
        <v>63000</v>
      </c>
      <c r="K27" s="76"/>
      <c r="L27" s="7">
        <v>99.87</v>
      </c>
      <c r="M27" s="76">
        <v>80</v>
      </c>
      <c r="N27" s="76"/>
      <c r="O27" s="76"/>
      <c r="P27" s="76"/>
      <c r="Q27" s="11">
        <v>60000</v>
      </c>
    </row>
    <row r="28" spans="1:17" ht="18" customHeight="1">
      <c r="A28" s="74" t="s">
        <v>49</v>
      </c>
      <c r="B28" s="74"/>
      <c r="C28" s="6" t="s">
        <v>80</v>
      </c>
      <c r="D28" s="75" t="s">
        <v>81</v>
      </c>
      <c r="E28" s="75"/>
      <c r="F28" s="75"/>
      <c r="G28" s="8">
        <v>0</v>
      </c>
      <c r="H28" s="8">
        <v>3500</v>
      </c>
      <c r="I28" s="7">
        <v>0</v>
      </c>
      <c r="J28" s="76">
        <v>3500</v>
      </c>
      <c r="K28" s="76"/>
      <c r="L28" s="7">
        <v>0</v>
      </c>
      <c r="M28" s="76">
        <v>3500</v>
      </c>
      <c r="N28" s="76"/>
      <c r="O28" s="76"/>
      <c r="P28" s="76"/>
      <c r="Q28" s="11">
        <v>0</v>
      </c>
    </row>
    <row r="29" spans="1:17" ht="18" customHeight="1">
      <c r="A29" s="74" t="s">
        <v>49</v>
      </c>
      <c r="B29" s="74"/>
      <c r="C29" s="6" t="s">
        <v>80</v>
      </c>
      <c r="D29" s="75" t="s">
        <v>81</v>
      </c>
      <c r="E29" s="75"/>
      <c r="F29" s="75"/>
      <c r="G29" s="8">
        <v>2240</v>
      </c>
      <c r="H29" s="8">
        <v>0</v>
      </c>
      <c r="I29" s="7">
        <v>0</v>
      </c>
      <c r="J29" s="76">
        <v>2240</v>
      </c>
      <c r="K29" s="76"/>
      <c r="L29" s="7">
        <v>100</v>
      </c>
      <c r="M29" s="76">
        <v>0</v>
      </c>
      <c r="N29" s="76"/>
      <c r="O29" s="76"/>
      <c r="P29" s="76"/>
      <c r="Q29" s="11">
        <v>3000</v>
      </c>
    </row>
    <row r="30" spans="1:17" ht="18" customHeight="1">
      <c r="A30" s="6"/>
      <c r="B30" s="20">
        <v>3722</v>
      </c>
      <c r="C30" s="20"/>
      <c r="D30" s="22" t="s">
        <v>129</v>
      </c>
      <c r="E30" s="22"/>
      <c r="F30" s="22"/>
      <c r="G30" s="27">
        <f>SUM(G25:G29)</f>
        <v>231846.12</v>
      </c>
      <c r="H30" s="27"/>
      <c r="I30" s="28"/>
      <c r="J30" s="27"/>
      <c r="K30" s="27"/>
      <c r="L30" s="28"/>
      <c r="M30" s="27"/>
      <c r="N30" s="27"/>
      <c r="O30" s="27"/>
      <c r="P30" s="27"/>
      <c r="Q30" s="26">
        <f>SUM(Q25:Q29)</f>
        <v>268000</v>
      </c>
    </row>
    <row r="31" spans="1:17" ht="18" customHeight="1">
      <c r="A31" s="74" t="s">
        <v>82</v>
      </c>
      <c r="B31" s="74"/>
      <c r="C31" s="6" t="s">
        <v>83</v>
      </c>
      <c r="D31" s="75" t="s">
        <v>84</v>
      </c>
      <c r="E31" s="75"/>
      <c r="F31" s="75"/>
      <c r="G31" s="8">
        <v>2640</v>
      </c>
      <c r="H31" s="8">
        <v>10000</v>
      </c>
      <c r="I31" s="7">
        <v>26.4</v>
      </c>
      <c r="J31" s="76">
        <v>10000</v>
      </c>
      <c r="K31" s="76"/>
      <c r="L31" s="7">
        <v>26.4</v>
      </c>
      <c r="M31" s="76">
        <v>7360</v>
      </c>
      <c r="N31" s="76"/>
      <c r="O31" s="76"/>
      <c r="P31" s="76"/>
      <c r="Q31" s="11">
        <v>10000</v>
      </c>
    </row>
    <row r="32" spans="1:17" ht="18" customHeight="1">
      <c r="A32" s="74" t="s">
        <v>82</v>
      </c>
      <c r="B32" s="74"/>
      <c r="C32" s="6" t="s">
        <v>63</v>
      </c>
      <c r="D32" s="75" t="s">
        <v>64</v>
      </c>
      <c r="E32" s="75"/>
      <c r="F32" s="75"/>
      <c r="G32" s="8">
        <v>794</v>
      </c>
      <c r="H32" s="8">
        <v>1500</v>
      </c>
      <c r="I32" s="7">
        <v>52.93</v>
      </c>
      <c r="J32" s="76">
        <v>1500</v>
      </c>
      <c r="K32" s="76"/>
      <c r="L32" s="7">
        <v>52.93</v>
      </c>
      <c r="M32" s="76">
        <v>706</v>
      </c>
      <c r="N32" s="76"/>
      <c r="O32" s="76"/>
      <c r="P32" s="76"/>
      <c r="Q32" s="11">
        <v>1500</v>
      </c>
    </row>
    <row r="33" spans="1:17" ht="18" customHeight="1">
      <c r="A33" s="74" t="s">
        <v>82</v>
      </c>
      <c r="B33" s="74"/>
      <c r="C33" s="6" t="s">
        <v>85</v>
      </c>
      <c r="D33" s="75" t="s">
        <v>86</v>
      </c>
      <c r="E33" s="75"/>
      <c r="F33" s="75"/>
      <c r="G33" s="8">
        <v>3371</v>
      </c>
      <c r="H33" s="8">
        <v>2500</v>
      </c>
      <c r="I33" s="7">
        <v>134.84</v>
      </c>
      <c r="J33" s="76">
        <v>3500</v>
      </c>
      <c r="K33" s="76"/>
      <c r="L33" s="7">
        <v>96.31</v>
      </c>
      <c r="M33" s="76">
        <v>129</v>
      </c>
      <c r="N33" s="76"/>
      <c r="O33" s="76"/>
      <c r="P33" s="76"/>
      <c r="Q33" s="11">
        <v>5000</v>
      </c>
    </row>
    <row r="34" spans="1:17" ht="18" customHeight="1">
      <c r="A34" s="74" t="s">
        <v>82</v>
      </c>
      <c r="B34" s="74"/>
      <c r="C34" s="6" t="s">
        <v>69</v>
      </c>
      <c r="D34" s="75" t="s">
        <v>70</v>
      </c>
      <c r="E34" s="75"/>
      <c r="F34" s="75"/>
      <c r="G34" s="8">
        <v>6388.8</v>
      </c>
      <c r="H34" s="8">
        <v>65000</v>
      </c>
      <c r="I34" s="7">
        <v>9.83</v>
      </c>
      <c r="J34" s="76">
        <v>65000</v>
      </c>
      <c r="K34" s="76"/>
      <c r="L34" s="7">
        <v>9.83</v>
      </c>
      <c r="M34" s="76">
        <v>58611.199999999997</v>
      </c>
      <c r="N34" s="76"/>
      <c r="O34" s="76"/>
      <c r="P34" s="76"/>
      <c r="Q34" s="11">
        <v>40000</v>
      </c>
    </row>
    <row r="35" spans="1:17" ht="18" customHeight="1">
      <c r="A35" s="74" t="s">
        <v>82</v>
      </c>
      <c r="B35" s="74"/>
      <c r="C35" s="6" t="s">
        <v>65</v>
      </c>
      <c r="D35" s="75" t="s">
        <v>66</v>
      </c>
      <c r="E35" s="75"/>
      <c r="F35" s="75"/>
      <c r="G35" s="8">
        <v>10181.52</v>
      </c>
      <c r="H35" s="8">
        <v>6000</v>
      </c>
      <c r="I35" s="7">
        <v>169.69</v>
      </c>
      <c r="J35" s="76">
        <v>11000</v>
      </c>
      <c r="K35" s="76"/>
      <c r="L35" s="7">
        <v>92.56</v>
      </c>
      <c r="M35" s="76">
        <v>818.48</v>
      </c>
      <c r="N35" s="76"/>
      <c r="O35" s="76"/>
      <c r="P35" s="76"/>
      <c r="Q35" s="11">
        <v>10000</v>
      </c>
    </row>
    <row r="36" spans="1:17" ht="18" customHeight="1">
      <c r="A36" s="6"/>
      <c r="B36" s="20">
        <v>3745</v>
      </c>
      <c r="C36" s="20"/>
      <c r="D36" s="22" t="s">
        <v>130</v>
      </c>
      <c r="E36" s="22"/>
      <c r="F36" s="22"/>
      <c r="G36" s="27">
        <f>SUM(G31:G35)</f>
        <v>23375.32</v>
      </c>
      <c r="H36" s="27"/>
      <c r="I36" s="28"/>
      <c r="J36" s="27"/>
      <c r="K36" s="27"/>
      <c r="L36" s="28"/>
      <c r="M36" s="27"/>
      <c r="N36" s="27"/>
      <c r="O36" s="27"/>
      <c r="P36" s="27"/>
      <c r="Q36" s="26">
        <f>SUM(Q31:Q35)</f>
        <v>66500</v>
      </c>
    </row>
    <row r="37" spans="1:17" ht="18" customHeight="1">
      <c r="A37" s="74" t="s">
        <v>87</v>
      </c>
      <c r="B37" s="74"/>
      <c r="C37" s="6" t="s">
        <v>88</v>
      </c>
      <c r="D37" s="75" t="s">
        <v>89</v>
      </c>
      <c r="E37" s="75"/>
      <c r="F37" s="75"/>
      <c r="G37" s="8">
        <v>13435</v>
      </c>
      <c r="H37" s="8">
        <v>10000</v>
      </c>
      <c r="I37" s="7">
        <v>134.35</v>
      </c>
      <c r="J37" s="76">
        <v>15000</v>
      </c>
      <c r="K37" s="76"/>
      <c r="L37" s="7">
        <v>89.57</v>
      </c>
      <c r="M37" s="76">
        <v>1565</v>
      </c>
      <c r="N37" s="76"/>
      <c r="O37" s="76"/>
      <c r="P37" s="76"/>
      <c r="Q37" s="11">
        <v>15000</v>
      </c>
    </row>
    <row r="38" spans="1:17" ht="18" customHeight="1">
      <c r="A38" s="6"/>
      <c r="B38" s="20">
        <v>4359</v>
      </c>
      <c r="C38" s="20"/>
      <c r="D38" s="22" t="s">
        <v>131</v>
      </c>
      <c r="E38" s="22"/>
      <c r="F38" s="22"/>
      <c r="G38" s="27">
        <f>SUM(G37)</f>
        <v>13435</v>
      </c>
      <c r="H38" s="27"/>
      <c r="I38" s="28"/>
      <c r="J38" s="27"/>
      <c r="K38" s="27"/>
      <c r="L38" s="28"/>
      <c r="M38" s="27"/>
      <c r="N38" s="27"/>
      <c r="O38" s="27"/>
      <c r="P38" s="27"/>
      <c r="Q38" s="26">
        <f>SUM(Q37)</f>
        <v>15000</v>
      </c>
    </row>
    <row r="39" spans="1:17" ht="18" customHeight="1">
      <c r="A39" s="74" t="s">
        <v>90</v>
      </c>
      <c r="B39" s="74"/>
      <c r="C39" s="6" t="s">
        <v>91</v>
      </c>
      <c r="D39" s="75" t="s">
        <v>92</v>
      </c>
      <c r="E39" s="75"/>
      <c r="F39" s="75"/>
      <c r="G39" s="8">
        <v>0</v>
      </c>
      <c r="H39" s="8">
        <v>2000</v>
      </c>
      <c r="I39" s="7">
        <v>0</v>
      </c>
      <c r="J39" s="76">
        <v>2000</v>
      </c>
      <c r="K39" s="76"/>
      <c r="L39" s="7">
        <v>0</v>
      </c>
      <c r="M39" s="76">
        <v>2000</v>
      </c>
      <c r="N39" s="76"/>
      <c r="O39" s="76"/>
      <c r="P39" s="76"/>
      <c r="Q39" s="11">
        <v>2000</v>
      </c>
    </row>
    <row r="40" spans="1:17" ht="18" customHeight="1">
      <c r="A40" s="6"/>
      <c r="B40" s="20">
        <v>5213</v>
      </c>
      <c r="C40" s="20"/>
      <c r="D40" s="22" t="s">
        <v>132</v>
      </c>
      <c r="E40" s="22"/>
      <c r="F40" s="22"/>
      <c r="G40" s="27">
        <f>SUM(G39)</f>
        <v>0</v>
      </c>
      <c r="H40" s="27"/>
      <c r="I40" s="28"/>
      <c r="J40" s="27"/>
      <c r="K40" s="27"/>
      <c r="L40" s="28"/>
      <c r="M40" s="27"/>
      <c r="N40" s="27"/>
      <c r="O40" s="27"/>
      <c r="P40" s="27"/>
      <c r="Q40" s="26">
        <f>SUM(Q39)</f>
        <v>2000</v>
      </c>
    </row>
    <row r="41" spans="1:17" ht="18" customHeight="1">
      <c r="A41" s="74" t="s">
        <v>93</v>
      </c>
      <c r="B41" s="74"/>
      <c r="C41" s="6" t="s">
        <v>94</v>
      </c>
      <c r="D41" s="75" t="s">
        <v>95</v>
      </c>
      <c r="E41" s="75"/>
      <c r="F41" s="75"/>
      <c r="G41" s="8">
        <v>0</v>
      </c>
      <c r="H41" s="8">
        <v>5000</v>
      </c>
      <c r="I41" s="7">
        <v>0</v>
      </c>
      <c r="J41" s="76">
        <v>5000</v>
      </c>
      <c r="K41" s="76"/>
      <c r="L41" s="7">
        <v>0</v>
      </c>
      <c r="M41" s="76">
        <v>5000</v>
      </c>
      <c r="N41" s="76"/>
      <c r="O41" s="76"/>
      <c r="P41" s="76"/>
      <c r="Q41" s="11">
        <v>5000</v>
      </c>
    </row>
    <row r="42" spans="1:17" ht="18" customHeight="1">
      <c r="A42" s="74" t="s">
        <v>93</v>
      </c>
      <c r="B42" s="74"/>
      <c r="C42" s="6" t="s">
        <v>96</v>
      </c>
      <c r="D42" s="75" t="s">
        <v>97</v>
      </c>
      <c r="E42" s="75"/>
      <c r="F42" s="75"/>
      <c r="G42" s="8">
        <v>0</v>
      </c>
      <c r="H42" s="8">
        <v>15000</v>
      </c>
      <c r="I42" s="7">
        <v>0</v>
      </c>
      <c r="J42" s="76">
        <v>15000</v>
      </c>
      <c r="K42" s="76"/>
      <c r="L42" s="7">
        <v>0</v>
      </c>
      <c r="M42" s="76">
        <v>15000</v>
      </c>
      <c r="N42" s="76"/>
      <c r="O42" s="76"/>
      <c r="P42" s="76"/>
      <c r="Q42" s="11">
        <v>15000</v>
      </c>
    </row>
    <row r="43" spans="1:17" ht="18" customHeight="1">
      <c r="A43" s="74" t="s">
        <v>93</v>
      </c>
      <c r="B43" s="74"/>
      <c r="C43" s="6" t="s">
        <v>63</v>
      </c>
      <c r="D43" s="75" t="s">
        <v>64</v>
      </c>
      <c r="E43" s="75"/>
      <c r="F43" s="75"/>
      <c r="G43" s="8">
        <v>13536</v>
      </c>
      <c r="H43" s="8">
        <v>2000</v>
      </c>
      <c r="I43" s="7">
        <v>676.8</v>
      </c>
      <c r="J43" s="76">
        <v>17000</v>
      </c>
      <c r="K43" s="76"/>
      <c r="L43" s="7">
        <v>79.62</v>
      </c>
      <c r="M43" s="76">
        <v>3464</v>
      </c>
      <c r="N43" s="76"/>
      <c r="O43" s="76"/>
      <c r="P43" s="76"/>
      <c r="Q43" s="11">
        <v>20000</v>
      </c>
    </row>
    <row r="44" spans="1:17" ht="18" customHeight="1">
      <c r="A44" s="74" t="s">
        <v>93</v>
      </c>
      <c r="B44" s="74"/>
      <c r="C44" s="6" t="s">
        <v>85</v>
      </c>
      <c r="D44" s="75" t="s">
        <v>86</v>
      </c>
      <c r="E44" s="75"/>
      <c r="F44" s="75"/>
      <c r="G44" s="8">
        <v>1790</v>
      </c>
      <c r="H44" s="8">
        <v>2500</v>
      </c>
      <c r="I44" s="7">
        <v>71.599999999999994</v>
      </c>
      <c r="J44" s="76">
        <v>2500</v>
      </c>
      <c r="K44" s="76"/>
      <c r="L44" s="7">
        <v>71.599999999999994</v>
      </c>
      <c r="M44" s="76">
        <v>710</v>
      </c>
      <c r="N44" s="76"/>
      <c r="O44" s="76"/>
      <c r="P44" s="76"/>
      <c r="Q44" s="11">
        <v>3000</v>
      </c>
    </row>
    <row r="45" spans="1:17" ht="18" customHeight="1">
      <c r="A45" s="74" t="s">
        <v>93</v>
      </c>
      <c r="B45" s="74"/>
      <c r="C45" s="6" t="s">
        <v>69</v>
      </c>
      <c r="D45" s="75" t="s">
        <v>70</v>
      </c>
      <c r="E45" s="75"/>
      <c r="F45" s="75"/>
      <c r="G45" s="8">
        <v>2806</v>
      </c>
      <c r="H45" s="8">
        <v>1000</v>
      </c>
      <c r="I45" s="7">
        <v>280.60000000000002</v>
      </c>
      <c r="J45" s="76">
        <v>3000</v>
      </c>
      <c r="K45" s="76"/>
      <c r="L45" s="7">
        <v>93.53</v>
      </c>
      <c r="M45" s="76">
        <v>194</v>
      </c>
      <c r="N45" s="76"/>
      <c r="O45" s="76"/>
      <c r="P45" s="76"/>
      <c r="Q45" s="11">
        <v>3000</v>
      </c>
    </row>
    <row r="46" spans="1:17" ht="18" customHeight="1">
      <c r="A46" s="74" t="s">
        <v>93</v>
      </c>
      <c r="B46" s="74"/>
      <c r="C46" s="6" t="s">
        <v>65</v>
      </c>
      <c r="D46" s="75" t="s">
        <v>66</v>
      </c>
      <c r="E46" s="75"/>
      <c r="F46" s="75"/>
      <c r="G46" s="8">
        <v>0</v>
      </c>
      <c r="H46" s="8">
        <v>1000</v>
      </c>
      <c r="I46" s="7">
        <v>0</v>
      </c>
      <c r="J46" s="76">
        <v>1000</v>
      </c>
      <c r="K46" s="76"/>
      <c r="L46" s="7">
        <v>0</v>
      </c>
      <c r="M46" s="76">
        <v>1000</v>
      </c>
      <c r="N46" s="76"/>
      <c r="O46" s="76"/>
      <c r="P46" s="76"/>
      <c r="Q46" s="11">
        <v>1000</v>
      </c>
    </row>
    <row r="47" spans="1:17" ht="18" customHeight="1">
      <c r="A47" s="74" t="s">
        <v>93</v>
      </c>
      <c r="B47" s="74"/>
      <c r="C47" s="6" t="s">
        <v>71</v>
      </c>
      <c r="D47" s="75" t="s">
        <v>72</v>
      </c>
      <c r="E47" s="75"/>
      <c r="F47" s="75"/>
      <c r="G47" s="8">
        <v>1967</v>
      </c>
      <c r="H47" s="8">
        <v>2500</v>
      </c>
      <c r="I47" s="7">
        <v>78.680000000000007</v>
      </c>
      <c r="J47" s="76">
        <v>2500</v>
      </c>
      <c r="K47" s="76"/>
      <c r="L47" s="7">
        <v>78.680000000000007</v>
      </c>
      <c r="M47" s="76">
        <v>533</v>
      </c>
      <c r="N47" s="76"/>
      <c r="O47" s="76"/>
      <c r="P47" s="76"/>
      <c r="Q47" s="11">
        <v>2500</v>
      </c>
    </row>
    <row r="48" spans="1:17" ht="18" customHeight="1">
      <c r="A48" s="74" t="s">
        <v>93</v>
      </c>
      <c r="B48" s="74"/>
      <c r="C48" s="6" t="s">
        <v>60</v>
      </c>
      <c r="D48" s="75" t="s">
        <v>61</v>
      </c>
      <c r="E48" s="75"/>
      <c r="F48" s="75"/>
      <c r="G48" s="8">
        <v>10000</v>
      </c>
      <c r="H48" s="8">
        <v>0</v>
      </c>
      <c r="I48" s="7">
        <v>0</v>
      </c>
      <c r="J48" s="76">
        <v>10000</v>
      </c>
      <c r="K48" s="76"/>
      <c r="L48" s="7">
        <v>100</v>
      </c>
      <c r="M48" s="76">
        <v>0</v>
      </c>
      <c r="N48" s="76"/>
      <c r="O48" s="76"/>
      <c r="P48" s="76"/>
      <c r="Q48" s="11">
        <v>10000</v>
      </c>
    </row>
    <row r="49" spans="1:17" ht="18" customHeight="1">
      <c r="A49" s="74" t="s">
        <v>93</v>
      </c>
      <c r="B49" s="74"/>
      <c r="C49" s="6" t="s">
        <v>98</v>
      </c>
      <c r="D49" s="75" t="s">
        <v>99</v>
      </c>
      <c r="E49" s="75"/>
      <c r="F49" s="75"/>
      <c r="G49" s="8">
        <v>75992</v>
      </c>
      <c r="H49" s="8">
        <v>0</v>
      </c>
      <c r="I49" s="7">
        <v>0</v>
      </c>
      <c r="J49" s="76">
        <v>76000</v>
      </c>
      <c r="K49" s="76"/>
      <c r="L49" s="7">
        <v>99.99</v>
      </c>
      <c r="M49" s="76">
        <v>8</v>
      </c>
      <c r="N49" s="76"/>
      <c r="O49" s="76"/>
      <c r="P49" s="76"/>
      <c r="Q49" s="11">
        <v>0</v>
      </c>
    </row>
    <row r="50" spans="1:17" ht="18" customHeight="1">
      <c r="A50" s="6"/>
      <c r="B50" s="20">
        <v>5512</v>
      </c>
      <c r="C50" s="20"/>
      <c r="D50" s="22" t="s">
        <v>133</v>
      </c>
      <c r="E50" s="22"/>
      <c r="F50" s="22"/>
      <c r="G50" s="27">
        <f>SUM(G41:G49)</f>
        <v>106091</v>
      </c>
      <c r="H50" s="27"/>
      <c r="I50" s="28"/>
      <c r="J50" s="27"/>
      <c r="K50" s="27"/>
      <c r="L50" s="28"/>
      <c r="M50" s="27"/>
      <c r="N50" s="27"/>
      <c r="O50" s="27"/>
      <c r="P50" s="27"/>
      <c r="Q50" s="26">
        <f>SUM(Q41:Q49)</f>
        <v>59500</v>
      </c>
    </row>
    <row r="51" spans="1:17" ht="18" customHeight="1">
      <c r="A51" s="74" t="s">
        <v>100</v>
      </c>
      <c r="B51" s="74"/>
      <c r="C51" s="6" t="s">
        <v>101</v>
      </c>
      <c r="D51" s="75" t="s">
        <v>102</v>
      </c>
      <c r="E51" s="75"/>
      <c r="F51" s="75"/>
      <c r="G51" s="8">
        <v>209250</v>
      </c>
      <c r="H51" s="8">
        <v>280000</v>
      </c>
      <c r="I51" s="7">
        <v>74.73</v>
      </c>
      <c r="J51" s="76">
        <v>280000</v>
      </c>
      <c r="K51" s="76"/>
      <c r="L51" s="7">
        <v>74.73</v>
      </c>
      <c r="M51" s="76">
        <v>70750</v>
      </c>
      <c r="N51" s="76"/>
      <c r="O51" s="76"/>
      <c r="P51" s="76"/>
      <c r="Q51" s="11">
        <v>290000</v>
      </c>
    </row>
    <row r="52" spans="1:17" ht="18" customHeight="1">
      <c r="A52" s="74" t="s">
        <v>100</v>
      </c>
      <c r="B52" s="74"/>
      <c r="C52" s="6" t="s">
        <v>103</v>
      </c>
      <c r="D52" s="75" t="s">
        <v>104</v>
      </c>
      <c r="E52" s="75"/>
      <c r="F52" s="75"/>
      <c r="G52" s="8">
        <v>18834</v>
      </c>
      <c r="H52" s="8">
        <v>35000</v>
      </c>
      <c r="I52" s="7">
        <v>53.81</v>
      </c>
      <c r="J52" s="76">
        <v>35000</v>
      </c>
      <c r="K52" s="76"/>
      <c r="L52" s="7">
        <v>53.81</v>
      </c>
      <c r="M52" s="76">
        <v>16166</v>
      </c>
      <c r="N52" s="76"/>
      <c r="O52" s="76"/>
      <c r="P52" s="76"/>
      <c r="Q52" s="11">
        <v>35000</v>
      </c>
    </row>
    <row r="53" spans="1:17" ht="18" customHeight="1">
      <c r="A53" s="74" t="s">
        <v>105</v>
      </c>
      <c r="B53" s="74"/>
      <c r="C53" s="6" t="s">
        <v>106</v>
      </c>
      <c r="D53" s="75" t="s">
        <v>107</v>
      </c>
      <c r="E53" s="75"/>
      <c r="F53" s="75"/>
      <c r="G53" s="8">
        <v>16400</v>
      </c>
      <c r="H53" s="8">
        <v>0</v>
      </c>
      <c r="I53" s="7">
        <v>0</v>
      </c>
      <c r="J53" s="76">
        <v>16400</v>
      </c>
      <c r="K53" s="76"/>
      <c r="L53" s="7">
        <v>100</v>
      </c>
      <c r="M53" s="76">
        <v>0</v>
      </c>
      <c r="N53" s="76"/>
      <c r="O53" s="76"/>
      <c r="P53" s="76"/>
      <c r="Q53" s="11">
        <v>0</v>
      </c>
    </row>
    <row r="54" spans="1:17" ht="18" customHeight="1">
      <c r="A54" s="74" t="s">
        <v>105</v>
      </c>
      <c r="B54" s="74"/>
      <c r="C54" s="6" t="s">
        <v>106</v>
      </c>
      <c r="D54" s="75" t="s">
        <v>107</v>
      </c>
      <c r="E54" s="75"/>
      <c r="F54" s="75"/>
      <c r="G54" s="8">
        <v>6456</v>
      </c>
      <c r="H54" s="8">
        <v>0</v>
      </c>
      <c r="I54" s="7">
        <v>0</v>
      </c>
      <c r="J54" s="76">
        <v>6456</v>
      </c>
      <c r="K54" s="76"/>
      <c r="L54" s="7">
        <v>100</v>
      </c>
      <c r="M54" s="76">
        <v>0</v>
      </c>
      <c r="N54" s="76"/>
      <c r="O54" s="76"/>
      <c r="P54" s="76"/>
      <c r="Q54" s="11">
        <v>0</v>
      </c>
    </row>
    <row r="55" spans="1:17" ht="18" customHeight="1">
      <c r="A55" s="74" t="s">
        <v>105</v>
      </c>
      <c r="B55" s="74"/>
      <c r="C55" s="6" t="s">
        <v>69</v>
      </c>
      <c r="D55" s="75" t="s">
        <v>70</v>
      </c>
      <c r="E55" s="75"/>
      <c r="F55" s="75"/>
      <c r="G55" s="8">
        <v>2792</v>
      </c>
      <c r="H55" s="8">
        <v>0</v>
      </c>
      <c r="I55" s="7">
        <v>0</v>
      </c>
      <c r="J55" s="76">
        <v>2792</v>
      </c>
      <c r="K55" s="76"/>
      <c r="L55" s="7">
        <v>100</v>
      </c>
      <c r="M55" s="76">
        <v>0</v>
      </c>
      <c r="N55" s="76"/>
      <c r="O55" s="76"/>
      <c r="P55" s="76"/>
      <c r="Q55" s="11">
        <v>0</v>
      </c>
    </row>
    <row r="56" spans="1:17" ht="18" customHeight="1">
      <c r="A56" s="6"/>
      <c r="B56" s="20">
        <v>6115</v>
      </c>
      <c r="C56" s="20"/>
      <c r="D56" s="22" t="s">
        <v>134</v>
      </c>
      <c r="E56" s="22"/>
      <c r="F56" s="22"/>
      <c r="G56" s="27">
        <f>SUM(G51:G55)</f>
        <v>253732</v>
      </c>
      <c r="H56" s="27"/>
      <c r="I56" s="28"/>
      <c r="J56" s="27"/>
      <c r="K56" s="27"/>
      <c r="L56" s="28"/>
      <c r="M56" s="27"/>
      <c r="N56" s="27"/>
      <c r="O56" s="27"/>
      <c r="P56" s="27"/>
      <c r="Q56" s="26">
        <f>SUM(Q51:Q55)</f>
        <v>325000</v>
      </c>
    </row>
    <row r="57" spans="1:17" ht="18" customHeight="1">
      <c r="A57" s="74" t="s">
        <v>108</v>
      </c>
      <c r="B57" s="74"/>
      <c r="C57" s="6" t="s">
        <v>106</v>
      </c>
      <c r="D57" s="75" t="s">
        <v>107</v>
      </c>
      <c r="E57" s="75"/>
      <c r="F57" s="75"/>
      <c r="G57" s="8">
        <v>12925</v>
      </c>
      <c r="H57" s="8">
        <v>0</v>
      </c>
      <c r="I57" s="7">
        <v>0</v>
      </c>
      <c r="J57" s="76">
        <v>12925</v>
      </c>
      <c r="K57" s="76"/>
      <c r="L57" s="7">
        <v>100</v>
      </c>
      <c r="M57" s="76">
        <v>0</v>
      </c>
      <c r="N57" s="76"/>
      <c r="O57" s="76"/>
      <c r="P57" s="76"/>
      <c r="Q57" s="11">
        <v>0</v>
      </c>
    </row>
    <row r="58" spans="1:17" ht="18" customHeight="1">
      <c r="A58" s="74" t="s">
        <v>108</v>
      </c>
      <c r="B58" s="74"/>
      <c r="C58" s="6" t="s">
        <v>69</v>
      </c>
      <c r="D58" s="75" t="s">
        <v>70</v>
      </c>
      <c r="E58" s="75"/>
      <c r="F58" s="75"/>
      <c r="G58" s="8">
        <v>1632</v>
      </c>
      <c r="H58" s="8">
        <v>0</v>
      </c>
      <c r="I58" s="7">
        <v>0</v>
      </c>
      <c r="J58" s="76">
        <v>1632</v>
      </c>
      <c r="K58" s="76"/>
      <c r="L58" s="7">
        <v>100</v>
      </c>
      <c r="M58" s="76">
        <v>0</v>
      </c>
      <c r="N58" s="76"/>
      <c r="O58" s="76"/>
      <c r="P58" s="76"/>
      <c r="Q58" s="11">
        <v>0</v>
      </c>
    </row>
    <row r="59" spans="1:17" ht="18" customHeight="1">
      <c r="A59" s="6"/>
      <c r="B59" s="20">
        <v>6117</v>
      </c>
      <c r="C59" s="20"/>
      <c r="D59" s="22" t="s">
        <v>135</v>
      </c>
      <c r="E59" s="22"/>
      <c r="F59" s="22"/>
      <c r="G59" s="27">
        <f>SUM(G57:G58)</f>
        <v>14557</v>
      </c>
      <c r="H59" s="27"/>
      <c r="I59" s="28"/>
      <c r="J59" s="27"/>
      <c r="K59" s="27"/>
      <c r="L59" s="28"/>
      <c r="M59" s="27"/>
      <c r="N59" s="27"/>
      <c r="O59" s="27"/>
      <c r="P59" s="27"/>
      <c r="Q59" s="26">
        <f>SUM(Q57:Q58)</f>
        <v>0</v>
      </c>
    </row>
    <row r="60" spans="1:17" ht="18" customHeight="1">
      <c r="A60" s="74" t="s">
        <v>109</v>
      </c>
      <c r="B60" s="74"/>
      <c r="C60" s="6" t="s">
        <v>83</v>
      </c>
      <c r="D60" s="75" t="s">
        <v>84</v>
      </c>
      <c r="E60" s="75"/>
      <c r="F60" s="75"/>
      <c r="G60" s="8">
        <v>45000</v>
      </c>
      <c r="H60" s="8">
        <v>60000</v>
      </c>
      <c r="I60" s="7">
        <v>75</v>
      </c>
      <c r="J60" s="76">
        <v>60000</v>
      </c>
      <c r="K60" s="76"/>
      <c r="L60" s="7">
        <v>75</v>
      </c>
      <c r="M60" s="76">
        <v>15000</v>
      </c>
      <c r="N60" s="76"/>
      <c r="O60" s="76"/>
      <c r="P60" s="76"/>
      <c r="Q60" s="11">
        <v>60000</v>
      </c>
    </row>
    <row r="61" spans="1:17" ht="18" customHeight="1">
      <c r="A61" s="74" t="s">
        <v>109</v>
      </c>
      <c r="B61" s="74"/>
      <c r="C61" s="6" t="s">
        <v>96</v>
      </c>
      <c r="D61" s="75" t="s">
        <v>97</v>
      </c>
      <c r="E61" s="75"/>
      <c r="F61" s="75"/>
      <c r="G61" s="8">
        <v>5214.13</v>
      </c>
      <c r="H61" s="8">
        <v>50000</v>
      </c>
      <c r="I61" s="7">
        <v>10.43</v>
      </c>
      <c r="J61" s="76">
        <v>50000</v>
      </c>
      <c r="K61" s="76"/>
      <c r="L61" s="7">
        <v>10.43</v>
      </c>
      <c r="M61" s="76">
        <v>44785.87</v>
      </c>
      <c r="N61" s="76"/>
      <c r="O61" s="76"/>
      <c r="P61" s="76"/>
      <c r="Q61" s="11">
        <v>10000</v>
      </c>
    </row>
    <row r="62" spans="1:17" ht="18" customHeight="1">
      <c r="A62" s="77" t="s">
        <v>109</v>
      </c>
      <c r="B62" s="77"/>
      <c r="C62" s="13" t="s">
        <v>63</v>
      </c>
      <c r="D62" s="78" t="s">
        <v>64</v>
      </c>
      <c r="E62" s="78"/>
      <c r="F62" s="78"/>
      <c r="G62" s="15">
        <v>11498</v>
      </c>
      <c r="H62" s="15">
        <v>30000</v>
      </c>
      <c r="I62" s="14">
        <v>38.33</v>
      </c>
      <c r="J62" s="79">
        <v>30000</v>
      </c>
      <c r="K62" s="79"/>
      <c r="L62" s="14">
        <v>38.33</v>
      </c>
      <c r="M62" s="79">
        <v>18502</v>
      </c>
      <c r="N62" s="79"/>
      <c r="O62" s="79"/>
      <c r="P62" s="79"/>
      <c r="Q62" s="16">
        <v>20000</v>
      </c>
    </row>
    <row r="63" spans="1:17" ht="18" customHeight="1">
      <c r="A63" s="74" t="s">
        <v>109</v>
      </c>
      <c r="B63" s="74"/>
      <c r="C63" s="6" t="s">
        <v>76</v>
      </c>
      <c r="D63" s="75" t="s">
        <v>77</v>
      </c>
      <c r="E63" s="75"/>
      <c r="F63" s="75"/>
      <c r="G63" s="8">
        <v>4398</v>
      </c>
      <c r="H63" s="8">
        <v>6500</v>
      </c>
      <c r="I63" s="7">
        <v>67.66</v>
      </c>
      <c r="J63" s="76">
        <v>6500</v>
      </c>
      <c r="K63" s="76"/>
      <c r="L63" s="7">
        <v>67.66</v>
      </c>
      <c r="M63" s="76">
        <v>2102</v>
      </c>
      <c r="N63" s="76"/>
      <c r="O63" s="76"/>
      <c r="P63" s="76"/>
      <c r="Q63" s="11">
        <v>5000</v>
      </c>
    </row>
    <row r="64" spans="1:17" ht="18" customHeight="1">
      <c r="A64" s="74" t="s">
        <v>109</v>
      </c>
      <c r="B64" s="74"/>
      <c r="C64" s="6" t="s">
        <v>110</v>
      </c>
      <c r="D64" s="75" t="s">
        <v>111</v>
      </c>
      <c r="E64" s="75"/>
      <c r="F64" s="75"/>
      <c r="G64" s="8">
        <v>180</v>
      </c>
      <c r="H64" s="8">
        <v>600</v>
      </c>
      <c r="I64" s="7">
        <v>30</v>
      </c>
      <c r="J64" s="76">
        <v>600</v>
      </c>
      <c r="K64" s="76"/>
      <c r="L64" s="7">
        <v>30</v>
      </c>
      <c r="M64" s="76">
        <v>420</v>
      </c>
      <c r="N64" s="76"/>
      <c r="O64" s="76"/>
      <c r="P64" s="76"/>
      <c r="Q64" s="11">
        <v>500</v>
      </c>
    </row>
    <row r="65" spans="1:17" ht="18" customHeight="1">
      <c r="A65" s="74" t="s">
        <v>109</v>
      </c>
      <c r="B65" s="74"/>
      <c r="C65" s="6" t="s">
        <v>112</v>
      </c>
      <c r="D65" s="75" t="s">
        <v>113</v>
      </c>
      <c r="E65" s="75"/>
      <c r="F65" s="75"/>
      <c r="G65" s="8">
        <v>0</v>
      </c>
      <c r="H65" s="8">
        <v>1000</v>
      </c>
      <c r="I65" s="7">
        <v>0</v>
      </c>
      <c r="J65" s="76">
        <v>1000</v>
      </c>
      <c r="K65" s="76"/>
      <c r="L65" s="7">
        <v>0</v>
      </c>
      <c r="M65" s="76">
        <v>1000</v>
      </c>
      <c r="N65" s="76"/>
      <c r="O65" s="76"/>
      <c r="P65" s="76"/>
      <c r="Q65" s="11">
        <v>0</v>
      </c>
    </row>
    <row r="66" spans="1:17" ht="18" customHeight="1">
      <c r="A66" s="74" t="s">
        <v>109</v>
      </c>
      <c r="B66" s="74"/>
      <c r="C66" s="6" t="s">
        <v>114</v>
      </c>
      <c r="D66" s="75" t="s">
        <v>115</v>
      </c>
      <c r="E66" s="75"/>
      <c r="F66" s="75"/>
      <c r="G66" s="8">
        <v>5130.8</v>
      </c>
      <c r="H66" s="8">
        <v>6000</v>
      </c>
      <c r="I66" s="7">
        <v>85.51</v>
      </c>
      <c r="J66" s="76">
        <v>6000</v>
      </c>
      <c r="K66" s="76"/>
      <c r="L66" s="7">
        <v>85.51</v>
      </c>
      <c r="M66" s="76">
        <v>869.2</v>
      </c>
      <c r="N66" s="76"/>
      <c r="O66" s="76"/>
      <c r="P66" s="76"/>
      <c r="Q66" s="11">
        <v>6500</v>
      </c>
    </row>
    <row r="67" spans="1:17" ht="18" customHeight="1">
      <c r="A67" s="74" t="s">
        <v>109</v>
      </c>
      <c r="B67" s="74"/>
      <c r="C67" s="6" t="s">
        <v>78</v>
      </c>
      <c r="D67" s="75" t="s">
        <v>79</v>
      </c>
      <c r="E67" s="75"/>
      <c r="F67" s="75"/>
      <c r="G67" s="8">
        <v>11858</v>
      </c>
      <c r="H67" s="8">
        <v>5000</v>
      </c>
      <c r="I67" s="7">
        <v>237.16</v>
      </c>
      <c r="J67" s="76">
        <v>12000</v>
      </c>
      <c r="K67" s="76"/>
      <c r="L67" s="7">
        <v>98.82</v>
      </c>
      <c r="M67" s="76">
        <v>142</v>
      </c>
      <c r="N67" s="76"/>
      <c r="O67" s="76"/>
      <c r="P67" s="76"/>
      <c r="Q67" s="11">
        <v>15000</v>
      </c>
    </row>
    <row r="68" spans="1:17" ht="18" customHeight="1">
      <c r="A68" s="74" t="s">
        <v>109</v>
      </c>
      <c r="B68" s="74"/>
      <c r="C68" s="6" t="s">
        <v>116</v>
      </c>
      <c r="D68" s="75" t="s">
        <v>117</v>
      </c>
      <c r="E68" s="75"/>
      <c r="F68" s="75"/>
      <c r="G68" s="8">
        <v>26722.92</v>
      </c>
      <c r="H68" s="8">
        <v>0</v>
      </c>
      <c r="I68" s="7">
        <v>0</v>
      </c>
      <c r="J68" s="76">
        <v>40000</v>
      </c>
      <c r="K68" s="76"/>
      <c r="L68" s="7">
        <v>66.81</v>
      </c>
      <c r="M68" s="76">
        <v>13277.08</v>
      </c>
      <c r="N68" s="76"/>
      <c r="O68" s="76"/>
      <c r="P68" s="76"/>
      <c r="Q68" s="11">
        <v>40000</v>
      </c>
    </row>
    <row r="69" spans="1:17" ht="18" customHeight="1">
      <c r="A69" s="74" t="s">
        <v>109</v>
      </c>
      <c r="B69" s="74"/>
      <c r="C69" s="6" t="s">
        <v>69</v>
      </c>
      <c r="D69" s="75" t="s">
        <v>70</v>
      </c>
      <c r="E69" s="75"/>
      <c r="F69" s="75"/>
      <c r="G69" s="8">
        <v>20605.57</v>
      </c>
      <c r="H69" s="8">
        <v>80000</v>
      </c>
      <c r="I69" s="7">
        <v>25.76</v>
      </c>
      <c r="J69" s="76">
        <v>80000</v>
      </c>
      <c r="K69" s="76"/>
      <c r="L69" s="7">
        <v>25.76</v>
      </c>
      <c r="M69" s="76">
        <v>59394.43</v>
      </c>
      <c r="N69" s="76"/>
      <c r="O69" s="76"/>
      <c r="P69" s="76"/>
      <c r="Q69" s="11">
        <v>40000</v>
      </c>
    </row>
    <row r="70" spans="1:17" ht="18" customHeight="1">
      <c r="A70" s="74" t="s">
        <v>109</v>
      </c>
      <c r="B70" s="74"/>
      <c r="C70" s="6" t="s">
        <v>65</v>
      </c>
      <c r="D70" s="75" t="s">
        <v>66</v>
      </c>
      <c r="E70" s="75"/>
      <c r="F70" s="75"/>
      <c r="G70" s="8">
        <v>40840</v>
      </c>
      <c r="H70" s="8">
        <v>250000</v>
      </c>
      <c r="I70" s="7">
        <v>16.34</v>
      </c>
      <c r="J70" s="76">
        <v>250000</v>
      </c>
      <c r="K70" s="76"/>
      <c r="L70" s="7">
        <v>16.34</v>
      </c>
      <c r="M70" s="76">
        <v>209160</v>
      </c>
      <c r="N70" s="76"/>
      <c r="O70" s="76"/>
      <c r="P70" s="76"/>
      <c r="Q70" s="11">
        <v>60000</v>
      </c>
    </row>
    <row r="71" spans="1:17" ht="18" customHeight="1">
      <c r="A71" s="74" t="s">
        <v>109</v>
      </c>
      <c r="B71" s="74"/>
      <c r="C71" s="6" t="s">
        <v>71</v>
      </c>
      <c r="D71" s="75" t="s">
        <v>72</v>
      </c>
      <c r="E71" s="75"/>
      <c r="F71" s="75"/>
      <c r="G71" s="8">
        <v>1234</v>
      </c>
      <c r="H71" s="8">
        <v>0</v>
      </c>
      <c r="I71" s="7">
        <v>0</v>
      </c>
      <c r="J71" s="76">
        <v>1234</v>
      </c>
      <c r="K71" s="76"/>
      <c r="L71" s="7">
        <v>100</v>
      </c>
      <c r="M71" s="76">
        <v>0</v>
      </c>
      <c r="N71" s="76"/>
      <c r="O71" s="76"/>
      <c r="P71" s="76"/>
      <c r="Q71" s="11">
        <v>2000</v>
      </c>
    </row>
    <row r="72" spans="1:17" ht="18" customHeight="1">
      <c r="A72" s="74" t="s">
        <v>109</v>
      </c>
      <c r="B72" s="74"/>
      <c r="C72" s="6" t="s">
        <v>118</v>
      </c>
      <c r="D72" s="75" t="s">
        <v>119</v>
      </c>
      <c r="E72" s="75"/>
      <c r="F72" s="75"/>
      <c r="G72" s="8">
        <v>0</v>
      </c>
      <c r="H72" s="8">
        <v>200000</v>
      </c>
      <c r="I72" s="7">
        <v>0</v>
      </c>
      <c r="J72" s="76">
        <v>200000</v>
      </c>
      <c r="K72" s="76"/>
      <c r="L72" s="7">
        <v>0</v>
      </c>
      <c r="M72" s="76">
        <v>200000</v>
      </c>
      <c r="N72" s="76"/>
      <c r="O72" s="76"/>
      <c r="P72" s="76"/>
      <c r="Q72" s="11">
        <v>150000</v>
      </c>
    </row>
    <row r="73" spans="1:17" ht="18" customHeight="1">
      <c r="A73" s="17"/>
      <c r="B73" s="29">
        <v>6171</v>
      </c>
      <c r="C73" s="29"/>
      <c r="D73" s="30" t="s">
        <v>136</v>
      </c>
      <c r="E73" s="30"/>
      <c r="F73" s="30"/>
      <c r="G73" s="31">
        <f>SUM(G60:G72)</f>
        <v>172681.42</v>
      </c>
      <c r="H73" s="31"/>
      <c r="I73" s="32"/>
      <c r="J73" s="31"/>
      <c r="K73" s="31"/>
      <c r="L73" s="32"/>
      <c r="M73" s="31"/>
      <c r="N73" s="31"/>
      <c r="O73" s="31"/>
      <c r="P73" s="31"/>
      <c r="Q73" s="33">
        <f>SUM(Q60:Q72)</f>
        <v>409000</v>
      </c>
    </row>
    <row r="74" spans="1:17" ht="18" customHeight="1" thickBot="1">
      <c r="A74" s="85" t="s">
        <v>120</v>
      </c>
      <c r="B74" s="85"/>
      <c r="C74" s="17" t="s">
        <v>121</v>
      </c>
      <c r="D74" s="86" t="s">
        <v>122</v>
      </c>
      <c r="E74" s="86"/>
      <c r="F74" s="86"/>
      <c r="G74" s="18">
        <v>14036</v>
      </c>
      <c r="H74" s="18">
        <v>0</v>
      </c>
      <c r="I74" s="19">
        <v>0</v>
      </c>
      <c r="J74" s="87">
        <v>14036</v>
      </c>
      <c r="K74" s="87"/>
      <c r="L74" s="19">
        <v>100</v>
      </c>
      <c r="M74" s="87">
        <v>0</v>
      </c>
      <c r="N74" s="87"/>
      <c r="O74" s="87"/>
      <c r="P74" s="87"/>
      <c r="Q74" s="12">
        <v>0</v>
      </c>
    </row>
    <row r="75" spans="1:17" ht="18" customHeight="1" thickTop="1" thickBot="1">
      <c r="A75" s="80" t="s">
        <v>55</v>
      </c>
      <c r="B75" s="81"/>
      <c r="C75" s="81"/>
      <c r="D75" s="81"/>
      <c r="E75" s="81"/>
      <c r="F75" s="81"/>
      <c r="G75" s="46">
        <v>1128388.6200000001</v>
      </c>
      <c r="H75" s="46">
        <v>1451600</v>
      </c>
      <c r="I75" s="47">
        <v>77.73</v>
      </c>
      <c r="J75" s="82">
        <v>1990515</v>
      </c>
      <c r="K75" s="82"/>
      <c r="L75" s="47">
        <v>56.69</v>
      </c>
      <c r="M75" s="83">
        <v>862126.38</v>
      </c>
      <c r="N75" s="83"/>
      <c r="O75" s="83"/>
      <c r="P75" s="83"/>
      <c r="Q75" s="48">
        <f>SUM(Q73+Q59+Q56+Q50+Q40+Q38+Q36+Q30+Q24+Q20+Q17+Q11+Q8)</f>
        <v>1530000</v>
      </c>
    </row>
    <row r="76" spans="1:17" ht="19.95" customHeight="1" thickTop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9.95" customHeight="1" thickBot="1">
      <c r="A77" s="71" t="s">
        <v>123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1"/>
    </row>
    <row r="78" spans="1:17" ht="1.05" customHeight="1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1"/>
    </row>
    <row r="79" spans="1:17" ht="3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9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</sheetData>
  <mergeCells count="235">
    <mergeCell ref="A75:F75"/>
    <mergeCell ref="J75:K75"/>
    <mergeCell ref="M75:P75"/>
    <mergeCell ref="A77:P77"/>
    <mergeCell ref="A78:P78"/>
    <mergeCell ref="A74:B74"/>
    <mergeCell ref="D74:F74"/>
    <mergeCell ref="J74:K74"/>
    <mergeCell ref="M74:P74"/>
    <mergeCell ref="A72:B72"/>
    <mergeCell ref="D72:F72"/>
    <mergeCell ref="J72:K72"/>
    <mergeCell ref="M72:P72"/>
    <mergeCell ref="A71:B71"/>
    <mergeCell ref="D71:F71"/>
    <mergeCell ref="J71:K71"/>
    <mergeCell ref="M71:P71"/>
    <mergeCell ref="A70:B70"/>
    <mergeCell ref="D70:F70"/>
    <mergeCell ref="J70:K70"/>
    <mergeCell ref="M70:P70"/>
    <mergeCell ref="A69:B69"/>
    <mergeCell ref="D69:F69"/>
    <mergeCell ref="J69:K69"/>
    <mergeCell ref="M69:P69"/>
    <mergeCell ref="A68:B68"/>
    <mergeCell ref="D68:F68"/>
    <mergeCell ref="J68:K68"/>
    <mergeCell ref="M68:P68"/>
    <mergeCell ref="A67:B67"/>
    <mergeCell ref="D67:F67"/>
    <mergeCell ref="J67:K67"/>
    <mergeCell ref="M67:P67"/>
    <mergeCell ref="A66:B66"/>
    <mergeCell ref="D66:F66"/>
    <mergeCell ref="J66:K66"/>
    <mergeCell ref="M66:P66"/>
    <mergeCell ref="A65:B65"/>
    <mergeCell ref="D65:F65"/>
    <mergeCell ref="J65:K65"/>
    <mergeCell ref="M65:P65"/>
    <mergeCell ref="A64:B64"/>
    <mergeCell ref="D64:F64"/>
    <mergeCell ref="J64:K64"/>
    <mergeCell ref="M64:P64"/>
    <mergeCell ref="A63:B63"/>
    <mergeCell ref="D63:F63"/>
    <mergeCell ref="J63:K63"/>
    <mergeCell ref="M63:P63"/>
    <mergeCell ref="A62:B62"/>
    <mergeCell ref="D62:F62"/>
    <mergeCell ref="J62:K62"/>
    <mergeCell ref="M62:P62"/>
    <mergeCell ref="A61:B61"/>
    <mergeCell ref="D61:F61"/>
    <mergeCell ref="J61:K61"/>
    <mergeCell ref="M61:P61"/>
    <mergeCell ref="A60:B60"/>
    <mergeCell ref="D60:F60"/>
    <mergeCell ref="J60:K60"/>
    <mergeCell ref="M60:P60"/>
    <mergeCell ref="A58:B58"/>
    <mergeCell ref="D58:F58"/>
    <mergeCell ref="J58:K58"/>
    <mergeCell ref="M58:P58"/>
    <mergeCell ref="A57:B57"/>
    <mergeCell ref="D57:F57"/>
    <mergeCell ref="J57:K57"/>
    <mergeCell ref="M57:P57"/>
    <mergeCell ref="A55:B55"/>
    <mergeCell ref="D55:F55"/>
    <mergeCell ref="J55:K55"/>
    <mergeCell ref="M55:P55"/>
    <mergeCell ref="A54:B54"/>
    <mergeCell ref="D54:F54"/>
    <mergeCell ref="J54:K54"/>
    <mergeCell ref="M54:P54"/>
    <mergeCell ref="A53:B53"/>
    <mergeCell ref="D53:F53"/>
    <mergeCell ref="J53:K53"/>
    <mergeCell ref="M53:P53"/>
    <mergeCell ref="A52:B52"/>
    <mergeCell ref="D52:F52"/>
    <mergeCell ref="J52:K52"/>
    <mergeCell ref="M52:P52"/>
    <mergeCell ref="A51:B51"/>
    <mergeCell ref="D51:F51"/>
    <mergeCell ref="J51:K51"/>
    <mergeCell ref="M51:P51"/>
    <mergeCell ref="A49:B49"/>
    <mergeCell ref="D49:F49"/>
    <mergeCell ref="J49:K49"/>
    <mergeCell ref="M49:P49"/>
    <mergeCell ref="A48:B48"/>
    <mergeCell ref="D48:F48"/>
    <mergeCell ref="J48:K48"/>
    <mergeCell ref="M48:P48"/>
    <mergeCell ref="A47:B47"/>
    <mergeCell ref="D47:F47"/>
    <mergeCell ref="J47:K47"/>
    <mergeCell ref="M47:P47"/>
    <mergeCell ref="A46:B46"/>
    <mergeCell ref="D46:F46"/>
    <mergeCell ref="J46:K46"/>
    <mergeCell ref="M46:P46"/>
    <mergeCell ref="A45:B45"/>
    <mergeCell ref="D45:F45"/>
    <mergeCell ref="J45:K45"/>
    <mergeCell ref="M45:P45"/>
    <mergeCell ref="A44:B44"/>
    <mergeCell ref="D44:F44"/>
    <mergeCell ref="J44:K44"/>
    <mergeCell ref="M44:P44"/>
    <mergeCell ref="A43:B43"/>
    <mergeCell ref="D43:F43"/>
    <mergeCell ref="J43:K43"/>
    <mergeCell ref="M43:P43"/>
    <mergeCell ref="A42:B42"/>
    <mergeCell ref="D42:F42"/>
    <mergeCell ref="J42:K42"/>
    <mergeCell ref="M42:P42"/>
    <mergeCell ref="A41:B41"/>
    <mergeCell ref="D41:F41"/>
    <mergeCell ref="J41:K41"/>
    <mergeCell ref="M41:P41"/>
    <mergeCell ref="A39:B39"/>
    <mergeCell ref="D39:F39"/>
    <mergeCell ref="J39:K39"/>
    <mergeCell ref="M39:P39"/>
    <mergeCell ref="A37:B37"/>
    <mergeCell ref="D37:F37"/>
    <mergeCell ref="J37:K37"/>
    <mergeCell ref="M37:P37"/>
    <mergeCell ref="A35:B35"/>
    <mergeCell ref="D35:F35"/>
    <mergeCell ref="J35:K35"/>
    <mergeCell ref="M35:P35"/>
    <mergeCell ref="A34:B34"/>
    <mergeCell ref="D34:F34"/>
    <mergeCell ref="J34:K34"/>
    <mergeCell ref="M34:P34"/>
    <mergeCell ref="A33:B33"/>
    <mergeCell ref="D33:F33"/>
    <mergeCell ref="J33:K33"/>
    <mergeCell ref="M33:P33"/>
    <mergeCell ref="A32:B32"/>
    <mergeCell ref="D32:F32"/>
    <mergeCell ref="J32:K32"/>
    <mergeCell ref="M32:P32"/>
    <mergeCell ref="A31:B31"/>
    <mergeCell ref="D31:F31"/>
    <mergeCell ref="J31:K31"/>
    <mergeCell ref="M31:P31"/>
    <mergeCell ref="A29:B29"/>
    <mergeCell ref="D29:F29"/>
    <mergeCell ref="J29:K29"/>
    <mergeCell ref="M29:P29"/>
    <mergeCell ref="A28:B28"/>
    <mergeCell ref="D28:F28"/>
    <mergeCell ref="J28:K28"/>
    <mergeCell ref="M28:P28"/>
    <mergeCell ref="A27:B27"/>
    <mergeCell ref="D27:F27"/>
    <mergeCell ref="J27:K27"/>
    <mergeCell ref="M27:P27"/>
    <mergeCell ref="A26:B26"/>
    <mergeCell ref="D26:F26"/>
    <mergeCell ref="J26:K26"/>
    <mergeCell ref="M26:P26"/>
    <mergeCell ref="A25:B25"/>
    <mergeCell ref="D25:F25"/>
    <mergeCell ref="J25:K25"/>
    <mergeCell ref="M25:P25"/>
    <mergeCell ref="A23:B23"/>
    <mergeCell ref="D23:F23"/>
    <mergeCell ref="J23:K23"/>
    <mergeCell ref="M23:P23"/>
    <mergeCell ref="A22:B22"/>
    <mergeCell ref="D22:F22"/>
    <mergeCell ref="J22:K22"/>
    <mergeCell ref="M22:P22"/>
    <mergeCell ref="A21:B21"/>
    <mergeCell ref="D21:F21"/>
    <mergeCell ref="J21:K21"/>
    <mergeCell ref="M21:P21"/>
    <mergeCell ref="A19:B19"/>
    <mergeCell ref="D19:F19"/>
    <mergeCell ref="J19:K19"/>
    <mergeCell ref="M19:P19"/>
    <mergeCell ref="A18:B18"/>
    <mergeCell ref="D18:F18"/>
    <mergeCell ref="J18:K18"/>
    <mergeCell ref="M18:P18"/>
    <mergeCell ref="A16:B16"/>
    <mergeCell ref="D16:F16"/>
    <mergeCell ref="J16:K16"/>
    <mergeCell ref="M16:P16"/>
    <mergeCell ref="A15:B15"/>
    <mergeCell ref="D15:F15"/>
    <mergeCell ref="J15:K15"/>
    <mergeCell ref="M15:P15"/>
    <mergeCell ref="A14:B14"/>
    <mergeCell ref="D14:F14"/>
    <mergeCell ref="J14:K14"/>
    <mergeCell ref="M14:P14"/>
    <mergeCell ref="A13:B13"/>
    <mergeCell ref="D13:F13"/>
    <mergeCell ref="J13:K13"/>
    <mergeCell ref="M13:P13"/>
    <mergeCell ref="A12:B12"/>
    <mergeCell ref="D12:F12"/>
    <mergeCell ref="J12:K12"/>
    <mergeCell ref="M12:P12"/>
    <mergeCell ref="A10:B10"/>
    <mergeCell ref="D10:F10"/>
    <mergeCell ref="J10:K10"/>
    <mergeCell ref="M10:P10"/>
    <mergeCell ref="A9:B9"/>
    <mergeCell ref="D9:F9"/>
    <mergeCell ref="J9:K9"/>
    <mergeCell ref="M9:P9"/>
    <mergeCell ref="A7:B7"/>
    <mergeCell ref="D7:F7"/>
    <mergeCell ref="J7:K7"/>
    <mergeCell ref="M7:P7"/>
    <mergeCell ref="A4:C4"/>
    <mergeCell ref="D4:P4"/>
    <mergeCell ref="H5:H6"/>
    <mergeCell ref="J5:K6"/>
    <mergeCell ref="A6:B6"/>
    <mergeCell ref="D6:F6"/>
    <mergeCell ref="M6:P6"/>
    <mergeCell ref="A2:E2"/>
    <mergeCell ref="F2:P2"/>
    <mergeCell ref="A3:P3"/>
  </mergeCells>
  <pageMargins left="0.70866141732283472" right="0.70866141732283472" top="0.78740157480314965" bottom="0.78740157480314965" header="0.31496062992125984" footer="0.31496062992125984"/>
  <pageSetup paperSize="9" scale="85" orientation="portrait" horizontalDpi="4294967293" verticalDpi="0" r:id="rId1"/>
  <ignoredErrors>
    <ignoredError sqref="Q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2024-12-04T18:00:37Z</dcterms:created>
  <dcterms:modified xsi:type="dcterms:W3CDTF">2025-02-27T17:19:54Z</dcterms:modified>
</cp:coreProperties>
</file>