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376" windowHeight="7764" activeTab="1"/>
  </bookViews>
  <sheets>
    <sheet name="příjmy" sheetId="1" r:id="rId1"/>
    <sheet name="výdaje" sheetId="2" r:id="rId2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9" i="1"/>
  <c r="I30" s="1"/>
  <c r="H60" i="2"/>
  <c r="F60"/>
  <c r="G60"/>
  <c r="E60"/>
  <c r="H42"/>
  <c r="G42"/>
  <c r="H39"/>
  <c r="G39"/>
  <c r="E39"/>
  <c r="F31"/>
  <c r="G31"/>
  <c r="H31"/>
  <c r="E31"/>
  <c r="H25"/>
  <c r="H16"/>
  <c r="G16"/>
  <c r="H22" i="1"/>
  <c r="G22"/>
  <c r="F22"/>
  <c r="H19"/>
  <c r="F19"/>
  <c r="H30" l="1"/>
  <c r="F30"/>
  <c r="F42" i="2"/>
  <c r="E42"/>
  <c r="F39"/>
  <c r="F25"/>
  <c r="E25"/>
  <c r="H22" l="1"/>
  <c r="F22"/>
  <c r="E22"/>
  <c r="H19"/>
  <c r="F19"/>
  <c r="E19"/>
  <c r="F16"/>
  <c r="E16"/>
  <c r="E8"/>
  <c r="H62" l="1"/>
  <c r="E62"/>
  <c r="G19" i="1" l="1"/>
  <c r="G30" s="1"/>
</calcChain>
</file>

<file path=xl/sharedStrings.xml><?xml version="1.0" encoding="utf-8"?>
<sst xmlns="http://schemas.openxmlformats.org/spreadsheetml/2006/main" count="313" uniqueCount="126">
  <si>
    <t>ORG</t>
  </si>
  <si>
    <t>PAR</t>
  </si>
  <si>
    <t>POL</t>
  </si>
  <si>
    <t>ZJ</t>
  </si>
  <si>
    <t>TXT</t>
  </si>
  <si>
    <t>000</t>
  </si>
  <si>
    <t>0000</t>
  </si>
  <si>
    <t>1111</t>
  </si>
  <si>
    <t>Daň z příjmů fyzických osob placená plátci</t>
  </si>
  <si>
    <t>1112</t>
  </si>
  <si>
    <t>Daň z příjmů fyzických osob placená poplatníky</t>
  </si>
  <si>
    <t>1113</t>
  </si>
  <si>
    <t>Daň z příjmů fyzických osob vybíraná srážkou</t>
  </si>
  <si>
    <t>1121</t>
  </si>
  <si>
    <t>Daň z příjmů právnických osob</t>
  </si>
  <si>
    <t>1211</t>
  </si>
  <si>
    <t>Daň z přidané hodnoty</t>
  </si>
  <si>
    <t>1340</t>
  </si>
  <si>
    <t>Poplatek za provoz systému shromažďování,sběru,přepravy</t>
  </si>
  <si>
    <t>1341</t>
  </si>
  <si>
    <t>Poplatek ze psů</t>
  </si>
  <si>
    <t>1361</t>
  </si>
  <si>
    <t>Správní poplatky</t>
  </si>
  <si>
    <t>1381</t>
  </si>
  <si>
    <t>1382</t>
  </si>
  <si>
    <t>Zrušený odvod z loterií a pod.her kr.výher.hrac.přístrojů</t>
  </si>
  <si>
    <t>1383</t>
  </si>
  <si>
    <t>Zrušený odvod z výherních hracích přístrojů</t>
  </si>
  <si>
    <t>1511</t>
  </si>
  <si>
    <t>Daň z nemovitých věcí</t>
  </si>
  <si>
    <t>4112</t>
  </si>
  <si>
    <t>Neinv.přij.transfery ze st.rozp.v rámci souhrn.dotač.vzta</t>
  </si>
  <si>
    <t>3399</t>
  </si>
  <si>
    <t>3639</t>
  </si>
  <si>
    <t>2131</t>
  </si>
  <si>
    <t>Příjmy z pronájmu pozemků</t>
  </si>
  <si>
    <t>3722</t>
  </si>
  <si>
    <t>2329</t>
  </si>
  <si>
    <t>Ostatní nedaňové příjmy jinde nezařazené</t>
  </si>
  <si>
    <t>6112</t>
  </si>
  <si>
    <t>6171</t>
  </si>
  <si>
    <t>6310</t>
  </si>
  <si>
    <t>2141</t>
  </si>
  <si>
    <t>Příjmy z úroků (část)</t>
  </si>
  <si>
    <t>1037</t>
  </si>
  <si>
    <t>5222</t>
  </si>
  <si>
    <t>Neinvestiční transfery spolkům</t>
  </si>
  <si>
    <t>2212</t>
  </si>
  <si>
    <t>5139</t>
  </si>
  <si>
    <t>Nákup materiálu jinde nezařaze</t>
  </si>
  <si>
    <t>5169</t>
  </si>
  <si>
    <t>Nákup ostatních služeb</t>
  </si>
  <si>
    <t>5171</t>
  </si>
  <si>
    <t>Opravy a udržování</t>
  </si>
  <si>
    <t>5136</t>
  </si>
  <si>
    <t>Knihy, učební pomůcky a tisk</t>
  </si>
  <si>
    <t>5041</t>
  </si>
  <si>
    <t>Odměny za užití duševního vlastnictví</t>
  </si>
  <si>
    <t>5137</t>
  </si>
  <si>
    <t>Drobný hmotný dlouhodobý majetek</t>
  </si>
  <si>
    <t>Nákup materiálu jinde nezařazený</t>
  </si>
  <si>
    <t>5175</t>
  </si>
  <si>
    <t>Pohoštění</t>
  </si>
  <si>
    <t>5194</t>
  </si>
  <si>
    <t>Věcné dary</t>
  </si>
  <si>
    <t>3631</t>
  </si>
  <si>
    <t>5154</t>
  </si>
  <si>
    <t>Elektrická energie</t>
  </si>
  <si>
    <t>5156</t>
  </si>
  <si>
    <t>Pohonné hmoty a maziva</t>
  </si>
  <si>
    <t>5329</t>
  </si>
  <si>
    <t>Ost.neinvest.transfery veřejný</t>
  </si>
  <si>
    <t>3745</t>
  </si>
  <si>
    <t>5021</t>
  </si>
  <si>
    <t>Ostatní osobní výdaje</t>
  </si>
  <si>
    <t>5023</t>
  </si>
  <si>
    <t>Odměny členů zastupitelstev obcí a krajů</t>
  </si>
  <si>
    <t>5512</t>
  </si>
  <si>
    <t>5019</t>
  </si>
  <si>
    <t>Ostatní platy</t>
  </si>
  <si>
    <t>5132</t>
  </si>
  <si>
    <t>Ochranné pomůcky</t>
  </si>
  <si>
    <t>5032</t>
  </si>
  <si>
    <t>Povinné pojistné na veřejné zdravotní pojištění</t>
  </si>
  <si>
    <t>5161</t>
  </si>
  <si>
    <t>Poštovní služby</t>
  </si>
  <si>
    <t>5162</t>
  </si>
  <si>
    <t>Služby elektronických komunikací</t>
  </si>
  <si>
    <t>5163</t>
  </si>
  <si>
    <t>Služby peněžních ústavů</t>
  </si>
  <si>
    <t>Silnice</t>
  </si>
  <si>
    <t>Ostatní záležitosti kultury, církví a sděl.prostředků</t>
  </si>
  <si>
    <t>Veřejné osvětlení</t>
  </si>
  <si>
    <t>Sběr a svou komunálních odpadů</t>
  </si>
  <si>
    <t>Péče o vzhled obcí a veřejnou zeleň</t>
  </si>
  <si>
    <t>Požární ochrana - dobrovolná část</t>
  </si>
  <si>
    <t>Zastupitelstva obcí</t>
  </si>
  <si>
    <t>Sběr a svoz komunálních odpadů</t>
  </si>
  <si>
    <t>Obecní příjmy a výdaje z finančních operací</t>
  </si>
  <si>
    <t>Komunální služby a územní rozvoj jinde nezařazené</t>
  </si>
  <si>
    <t>Zpracování dat a služby související s informač. A komunik. Technologiemi</t>
  </si>
  <si>
    <t>Příjmy</t>
  </si>
  <si>
    <t>Výdaje</t>
  </si>
  <si>
    <t>Neinvest.přij.transfery z všeob.pokl.správy stát.rozpočtu</t>
  </si>
  <si>
    <t>Investiční přijaté transfery od krajů</t>
  </si>
  <si>
    <t>Přijaté neinvestiční dary</t>
  </si>
  <si>
    <t>Ostatní záležitost kultury, církví a sděl. prostředků</t>
  </si>
  <si>
    <t>Příjmy celkem</t>
  </si>
  <si>
    <t>Celospolečenské funkce lesů</t>
  </si>
  <si>
    <t>Výdaje celkem</t>
  </si>
  <si>
    <t>rozpočet 2020</t>
  </si>
  <si>
    <t>schválený rozpočet 2019</t>
  </si>
  <si>
    <t>rozpočet po změnách 2019</t>
  </si>
  <si>
    <t>Výsledek od počátku roku k 31.10.2019</t>
  </si>
  <si>
    <t>Daň z hazardních her s výjimkou dílčí daně z tech. Her</t>
  </si>
  <si>
    <t>Příjmy z poskytování služeb a výrobků</t>
  </si>
  <si>
    <t>Neinvesriční transfery a náb. Společenstev</t>
  </si>
  <si>
    <t>xxxx</t>
  </si>
  <si>
    <t>Činosti registrovaných církví</t>
  </si>
  <si>
    <t>Ostatní povinné pojistné placené zam.</t>
  </si>
  <si>
    <t>Programové vybavení</t>
  </si>
  <si>
    <t>Čninnost místní správy</t>
  </si>
  <si>
    <t xml:space="preserve">Vratky transferů poskytnutých veřejných rozpočtům </t>
  </si>
  <si>
    <t>Odměny členů do zast. Krajů</t>
  </si>
  <si>
    <t>Volby do Evropského parlamentu</t>
  </si>
  <si>
    <t>Schválený rozpočet na rok 2020 dne 30.12.2019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</si>
</sst>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color indexed="8"/>
      <name val="Arial CE"/>
      <charset val="238"/>
    </font>
    <font>
      <sz val="10"/>
      <color indexed="8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sz val="9"/>
      <name val="Arial CE"/>
      <charset val="238"/>
    </font>
    <font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indexed="8"/>
      <name val="Microsoft Sans Serif"/>
      <family val="2"/>
      <charset val="238"/>
    </font>
    <font>
      <sz val="14"/>
      <color theme="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7">
    <xf numFmtId="0" fontId="0" fillId="0" borderId="0" xfId="0"/>
    <xf numFmtId="0" fontId="1" fillId="2" borderId="1" xfId="2" applyFont="1" applyFill="1" applyBorder="1" applyAlignment="1">
      <alignment horizontal="center" wrapText="1"/>
    </xf>
    <xf numFmtId="0" fontId="1" fillId="2" borderId="1" xfId="2" applyFont="1" applyFill="1" applyBorder="1" applyAlignment="1">
      <alignment horizontal="left" wrapText="1"/>
    </xf>
    <xf numFmtId="0" fontId="0" fillId="3" borderId="0" xfId="0" applyFill="1"/>
    <xf numFmtId="0" fontId="3" fillId="3" borderId="0" xfId="0" applyFont="1" applyFill="1"/>
    <xf numFmtId="0" fontId="1" fillId="2" borderId="1" xfId="1" applyFont="1" applyFill="1" applyBorder="1" applyAlignment="1">
      <alignment horizontal="center" wrapText="1"/>
    </xf>
    <xf numFmtId="0" fontId="1" fillId="2" borderId="1" xfId="1" applyFont="1" applyFill="1" applyBorder="1" applyAlignment="1">
      <alignment horizontal="left" wrapText="1"/>
    </xf>
    <xf numFmtId="3" fontId="1" fillId="3" borderId="1" xfId="2" applyNumberFormat="1" applyFont="1" applyFill="1" applyBorder="1" applyAlignment="1">
      <alignment horizontal="center" wrapText="1"/>
    </xf>
    <xf numFmtId="3" fontId="1" fillId="2" borderId="1" xfId="1" applyNumberFormat="1" applyFont="1" applyFill="1" applyBorder="1" applyAlignment="1">
      <alignment horizontal="center" wrapText="1"/>
    </xf>
    <xf numFmtId="3" fontId="1" fillId="2" borderId="1" xfId="2" applyNumberFormat="1" applyFont="1" applyFill="1" applyBorder="1" applyAlignment="1">
      <alignment horizontal="center" wrapText="1"/>
    </xf>
    <xf numFmtId="0" fontId="1" fillId="2" borderId="10" xfId="1" applyFont="1" applyFill="1" applyBorder="1" applyAlignment="1">
      <alignment horizontal="center" wrapText="1"/>
    </xf>
    <xf numFmtId="3" fontId="1" fillId="4" borderId="1" xfId="2" applyNumberFormat="1" applyFont="1" applyFill="1" applyBorder="1" applyAlignment="1">
      <alignment horizontal="center" wrapText="1"/>
    </xf>
    <xf numFmtId="0" fontId="5" fillId="3" borderId="0" xfId="0" applyFont="1" applyFill="1" applyAlignment="1">
      <alignment horizontal="center"/>
    </xf>
    <xf numFmtId="3" fontId="1" fillId="3" borderId="9" xfId="1" applyNumberFormat="1" applyFont="1" applyFill="1" applyBorder="1" applyAlignment="1">
      <alignment horizontal="center" wrapText="1"/>
    </xf>
    <xf numFmtId="3" fontId="1" fillId="3" borderId="11" xfId="1" applyNumberFormat="1" applyFont="1" applyFill="1" applyBorder="1" applyAlignment="1">
      <alignment horizontal="center" wrapText="1"/>
    </xf>
    <xf numFmtId="3" fontId="1" fillId="3" borderId="14" xfId="1" applyNumberFormat="1" applyFont="1" applyFill="1" applyBorder="1" applyAlignment="1">
      <alignment horizontal="center" wrapText="1"/>
    </xf>
    <xf numFmtId="0" fontId="0" fillId="3" borderId="0" xfId="0" applyFill="1" applyAlignment="1">
      <alignment horizontal="center"/>
    </xf>
    <xf numFmtId="0" fontId="7" fillId="2" borderId="6" xfId="2" applyFont="1" applyFill="1" applyBorder="1" applyAlignment="1">
      <alignment horizontal="center" vertical="center" wrapText="1"/>
    </xf>
    <xf numFmtId="3" fontId="1" fillId="2" borderId="3" xfId="2" applyNumberFormat="1" applyFont="1" applyFill="1" applyBorder="1" applyAlignment="1">
      <alignment horizontal="center" wrapText="1"/>
    </xf>
    <xf numFmtId="0" fontId="0" fillId="3" borderId="18" xfId="0" applyFill="1" applyBorder="1" applyAlignment="1">
      <alignment horizontal="center"/>
    </xf>
    <xf numFmtId="0" fontId="1" fillId="4" borderId="1" xfId="2" applyFont="1" applyFill="1" applyBorder="1" applyAlignment="1">
      <alignment horizontal="center" wrapText="1"/>
    </xf>
    <xf numFmtId="0" fontId="1" fillId="4" borderId="1" xfId="2" applyFont="1" applyFill="1" applyBorder="1" applyAlignment="1">
      <alignment horizontal="left" wrapText="1"/>
    </xf>
    <xf numFmtId="0" fontId="5" fillId="3" borderId="0" xfId="0" applyFont="1" applyFill="1"/>
    <xf numFmtId="0" fontId="7" fillId="2" borderId="4" xfId="2" applyFont="1" applyFill="1" applyBorder="1" applyAlignment="1">
      <alignment horizontal="center" vertical="center"/>
    </xf>
    <xf numFmtId="0" fontId="7" fillId="2" borderId="5" xfId="2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7" fillId="2" borderId="5" xfId="2" applyFont="1" applyFill="1" applyBorder="1" applyAlignment="1">
      <alignment horizontal="center" vertical="center" wrapText="1"/>
    </xf>
    <xf numFmtId="0" fontId="1" fillId="2" borderId="3" xfId="2" applyFont="1" applyFill="1" applyBorder="1" applyAlignment="1">
      <alignment horizontal="center" wrapText="1"/>
    </xf>
    <xf numFmtId="0" fontId="1" fillId="2" borderId="3" xfId="2" applyFont="1" applyFill="1" applyBorder="1" applyAlignment="1">
      <alignment horizontal="left" wrapText="1"/>
    </xf>
    <xf numFmtId="3" fontId="1" fillId="3" borderId="3" xfId="2" applyNumberFormat="1" applyFont="1" applyFill="1" applyBorder="1" applyAlignment="1">
      <alignment horizontal="center" wrapText="1"/>
    </xf>
    <xf numFmtId="0" fontId="8" fillId="3" borderId="0" xfId="0" applyFont="1" applyFill="1"/>
    <xf numFmtId="0" fontId="9" fillId="3" borderId="0" xfId="0" applyFont="1" applyFill="1"/>
    <xf numFmtId="0" fontId="9" fillId="3" borderId="0" xfId="0" applyFont="1" applyFill="1" applyAlignment="1">
      <alignment horizontal="center"/>
    </xf>
    <xf numFmtId="0" fontId="9" fillId="3" borderId="0" xfId="0" applyFont="1" applyFill="1" applyAlignment="1"/>
    <xf numFmtId="0" fontId="7" fillId="2" borderId="4" xfId="1" applyFont="1" applyFill="1" applyBorder="1" applyAlignment="1">
      <alignment horizontal="center" vertical="center"/>
    </xf>
    <xf numFmtId="0" fontId="6" fillId="3" borderId="0" xfId="0" applyFont="1" applyFill="1"/>
    <xf numFmtId="0" fontId="1" fillId="2" borderId="7" xfId="1" applyFont="1" applyFill="1" applyBorder="1" applyAlignment="1">
      <alignment horizontal="center" wrapText="1"/>
    </xf>
    <xf numFmtId="0" fontId="1" fillId="2" borderId="8" xfId="1" applyFont="1" applyFill="1" applyBorder="1" applyAlignment="1">
      <alignment horizontal="center" wrapText="1"/>
    </xf>
    <xf numFmtId="0" fontId="1" fillId="2" borderId="8" xfId="1" applyFont="1" applyFill="1" applyBorder="1" applyAlignment="1">
      <alignment horizontal="left" wrapText="1"/>
    </xf>
    <xf numFmtId="3" fontId="1" fillId="2" borderId="8" xfId="1" applyNumberFormat="1" applyFont="1" applyFill="1" applyBorder="1" applyAlignment="1">
      <alignment horizontal="center" wrapText="1"/>
    </xf>
    <xf numFmtId="0" fontId="1" fillId="2" borderId="12" xfId="1" applyFont="1" applyFill="1" applyBorder="1" applyAlignment="1">
      <alignment horizontal="center" wrapText="1"/>
    </xf>
    <xf numFmtId="0" fontId="1" fillId="2" borderId="13" xfId="1" applyFont="1" applyFill="1" applyBorder="1" applyAlignment="1">
      <alignment horizontal="center" wrapText="1"/>
    </xf>
    <xf numFmtId="0" fontId="1" fillId="2" borderId="13" xfId="1" applyFont="1" applyFill="1" applyBorder="1" applyAlignment="1">
      <alignment horizontal="left" wrapText="1"/>
    </xf>
    <xf numFmtId="3" fontId="1" fillId="2" borderId="13" xfId="1" applyNumberFormat="1" applyFont="1" applyFill="1" applyBorder="1" applyAlignment="1">
      <alignment horizontal="center" wrapText="1"/>
    </xf>
    <xf numFmtId="3" fontId="1" fillId="5" borderId="1" xfId="2" applyNumberFormat="1" applyFont="1" applyFill="1" applyBorder="1" applyAlignment="1">
      <alignment horizontal="center" wrapText="1"/>
    </xf>
    <xf numFmtId="0" fontId="4" fillId="4" borderId="1" xfId="2" applyFont="1" applyFill="1" applyBorder="1" applyAlignment="1">
      <alignment horizontal="center" wrapText="1"/>
    </xf>
    <xf numFmtId="0" fontId="4" fillId="4" borderId="1" xfId="2" applyFont="1" applyFill="1" applyBorder="1" applyAlignment="1">
      <alignment horizontal="left" wrapText="1"/>
    </xf>
    <xf numFmtId="3" fontId="4" fillId="4" borderId="1" xfId="2" applyNumberFormat="1" applyFont="1" applyFill="1" applyBorder="1" applyAlignment="1">
      <alignment horizontal="center" wrapText="1"/>
    </xf>
    <xf numFmtId="3" fontId="4" fillId="5" borderId="1" xfId="2" applyNumberFormat="1" applyFont="1" applyFill="1" applyBorder="1" applyAlignment="1">
      <alignment horizontal="center" wrapText="1"/>
    </xf>
    <xf numFmtId="3" fontId="1" fillId="4" borderId="17" xfId="2" applyNumberFormat="1" applyFont="1" applyFill="1" applyBorder="1" applyAlignment="1">
      <alignment horizontal="center" wrapText="1"/>
    </xf>
    <xf numFmtId="0" fontId="1" fillId="4" borderId="17" xfId="2" applyFont="1" applyFill="1" applyBorder="1" applyAlignment="1">
      <alignment horizontal="center" wrapText="1"/>
    </xf>
    <xf numFmtId="0" fontId="1" fillId="4" borderId="17" xfId="2" applyFont="1" applyFill="1" applyBorder="1" applyAlignment="1">
      <alignment horizontal="left" wrapText="1"/>
    </xf>
    <xf numFmtId="0" fontId="0" fillId="3" borderId="20" xfId="0" applyFill="1" applyBorder="1" applyAlignment="1">
      <alignment horizontal="center"/>
    </xf>
    <xf numFmtId="0" fontId="0" fillId="3" borderId="20" xfId="0" applyFill="1" applyBorder="1"/>
    <xf numFmtId="0" fontId="1" fillId="2" borderId="20" xfId="2" applyFont="1" applyFill="1" applyBorder="1" applyAlignment="1">
      <alignment horizontal="left" wrapText="1"/>
    </xf>
    <xf numFmtId="0" fontId="1" fillId="4" borderId="10" xfId="1" applyFont="1" applyFill="1" applyBorder="1" applyAlignment="1">
      <alignment horizontal="center" wrapText="1"/>
    </xf>
    <xf numFmtId="0" fontId="1" fillId="4" borderId="1" xfId="1" applyFont="1" applyFill="1" applyBorder="1" applyAlignment="1">
      <alignment horizontal="center" wrapText="1"/>
    </xf>
    <xf numFmtId="0" fontId="1" fillId="4" borderId="1" xfId="1" applyFont="1" applyFill="1" applyBorder="1" applyAlignment="1">
      <alignment horizontal="left" wrapText="1"/>
    </xf>
    <xf numFmtId="3" fontId="1" fillId="5" borderId="11" xfId="1" applyNumberFormat="1" applyFont="1" applyFill="1" applyBorder="1" applyAlignment="1">
      <alignment horizontal="center" wrapText="1"/>
    </xf>
    <xf numFmtId="3" fontId="1" fillId="4" borderId="1" xfId="1" applyNumberFormat="1" applyFont="1" applyFill="1" applyBorder="1" applyAlignment="1">
      <alignment horizontal="center" wrapText="1"/>
    </xf>
    <xf numFmtId="0" fontId="0" fillId="5" borderId="0" xfId="0" applyFill="1"/>
    <xf numFmtId="0" fontId="10" fillId="5" borderId="0" xfId="0" applyFont="1" applyFill="1"/>
    <xf numFmtId="3" fontId="0" fillId="5" borderId="2" xfId="0" applyNumberFormat="1" applyFill="1" applyBorder="1" applyAlignment="1">
      <alignment horizontal="center"/>
    </xf>
    <xf numFmtId="0" fontId="8" fillId="5" borderId="0" xfId="0" applyFont="1" applyFill="1"/>
    <xf numFmtId="3" fontId="0" fillId="5" borderId="19" xfId="0" applyNumberFormat="1" applyFill="1" applyBorder="1" applyAlignment="1">
      <alignment horizontal="center"/>
    </xf>
    <xf numFmtId="3" fontId="0" fillId="5" borderId="15" xfId="0" applyNumberFormat="1" applyFill="1" applyBorder="1" applyAlignment="1">
      <alignment horizontal="center"/>
    </xf>
    <xf numFmtId="3" fontId="0" fillId="5" borderId="16" xfId="0" applyNumberFormat="1" applyFill="1" applyBorder="1" applyAlignment="1">
      <alignment horizontal="center"/>
    </xf>
  </cellXfs>
  <cellStyles count="3">
    <cellStyle name="normální" xfId="0" builtinId="0"/>
    <cellStyle name="Normální_List1" xfId="1"/>
    <cellStyle name="Normální_výdaje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0"/>
  <sheetViews>
    <sheetView zoomScale="80" zoomScaleNormal="80" workbookViewId="0"/>
  </sheetViews>
  <sheetFormatPr defaultColWidth="9.21875" defaultRowHeight="14.4"/>
  <cols>
    <col min="1" max="4" width="9.21875" style="3"/>
    <col min="5" max="5" width="33.77734375" style="3" customWidth="1"/>
    <col min="6" max="6" width="11.44140625" style="16" customWidth="1"/>
    <col min="7" max="7" width="10.5546875" style="16" customWidth="1"/>
    <col min="8" max="9" width="11.77734375" style="16" customWidth="1"/>
    <col min="10" max="16384" width="9.21875" style="3"/>
  </cols>
  <sheetData>
    <row r="1" spans="1:9" s="31" customFormat="1" ht="31.2">
      <c r="A1" s="31" t="s">
        <v>125</v>
      </c>
      <c r="B1" s="33"/>
      <c r="E1" s="32"/>
      <c r="F1" s="32"/>
      <c r="G1" s="32"/>
      <c r="H1" s="32"/>
    </row>
    <row r="2" spans="1:9" ht="21.6" thickBot="1">
      <c r="A2" s="22" t="s">
        <v>101</v>
      </c>
      <c r="E2" s="22"/>
      <c r="F2" s="12"/>
      <c r="G2" s="12"/>
    </row>
    <row r="3" spans="1:9" s="35" customFormat="1" ht="51.6" customHeight="1" thickBot="1">
      <c r="A3" s="34" t="s">
        <v>0</v>
      </c>
      <c r="B3" s="25" t="s">
        <v>1</v>
      </c>
      <c r="C3" s="25" t="s">
        <v>2</v>
      </c>
      <c r="D3" s="25" t="s">
        <v>3</v>
      </c>
      <c r="E3" s="25" t="s">
        <v>4</v>
      </c>
      <c r="F3" s="26" t="s">
        <v>111</v>
      </c>
      <c r="G3" s="26" t="s">
        <v>112</v>
      </c>
      <c r="H3" s="17" t="s">
        <v>113</v>
      </c>
      <c r="I3" s="17" t="s">
        <v>110</v>
      </c>
    </row>
    <row r="4" spans="1:9">
      <c r="A4" s="36" t="s">
        <v>6</v>
      </c>
      <c r="B4" s="37" t="s">
        <v>6</v>
      </c>
      <c r="C4" s="37" t="s">
        <v>7</v>
      </c>
      <c r="D4" s="37" t="s">
        <v>5</v>
      </c>
      <c r="E4" s="38" t="s">
        <v>8</v>
      </c>
      <c r="F4" s="13">
        <v>179000</v>
      </c>
      <c r="G4" s="39">
        <v>179000</v>
      </c>
      <c r="H4" s="13">
        <v>161221.35</v>
      </c>
      <c r="I4" s="13">
        <v>179000</v>
      </c>
    </row>
    <row r="5" spans="1:9" ht="24">
      <c r="A5" s="10" t="s">
        <v>6</v>
      </c>
      <c r="B5" s="5" t="s">
        <v>6</v>
      </c>
      <c r="C5" s="5" t="s">
        <v>9</v>
      </c>
      <c r="D5" s="5" t="s">
        <v>5</v>
      </c>
      <c r="E5" s="6" t="s">
        <v>10</v>
      </c>
      <c r="F5" s="14">
        <v>4000</v>
      </c>
      <c r="G5" s="8">
        <v>4000</v>
      </c>
      <c r="H5" s="14">
        <v>2985.24</v>
      </c>
      <c r="I5" s="14">
        <v>4000</v>
      </c>
    </row>
    <row r="6" spans="1:9" ht="24">
      <c r="A6" s="10" t="s">
        <v>6</v>
      </c>
      <c r="B6" s="5" t="s">
        <v>6</v>
      </c>
      <c r="C6" s="5" t="s">
        <v>11</v>
      </c>
      <c r="D6" s="5" t="s">
        <v>5</v>
      </c>
      <c r="E6" s="6" t="s">
        <v>12</v>
      </c>
      <c r="F6" s="14">
        <v>14000</v>
      </c>
      <c r="G6" s="8">
        <v>15000</v>
      </c>
      <c r="H6" s="14">
        <v>14292.89</v>
      </c>
      <c r="I6" s="14">
        <v>16000</v>
      </c>
    </row>
    <row r="7" spans="1:9">
      <c r="A7" s="10" t="s">
        <v>6</v>
      </c>
      <c r="B7" s="5" t="s">
        <v>6</v>
      </c>
      <c r="C7" s="5" t="s">
        <v>13</v>
      </c>
      <c r="D7" s="5" t="s">
        <v>5</v>
      </c>
      <c r="E7" s="6" t="s">
        <v>14</v>
      </c>
      <c r="F7" s="14">
        <v>150000</v>
      </c>
      <c r="G7" s="8">
        <v>150000</v>
      </c>
      <c r="H7" s="14">
        <v>140664.73000000001</v>
      </c>
      <c r="I7" s="14">
        <v>150000</v>
      </c>
    </row>
    <row r="8" spans="1:9">
      <c r="A8" s="10" t="s">
        <v>6</v>
      </c>
      <c r="B8" s="5" t="s">
        <v>6</v>
      </c>
      <c r="C8" s="5" t="s">
        <v>15</v>
      </c>
      <c r="D8" s="5" t="s">
        <v>5</v>
      </c>
      <c r="E8" s="6" t="s">
        <v>16</v>
      </c>
      <c r="F8" s="14">
        <v>295000</v>
      </c>
      <c r="G8" s="8">
        <v>310000</v>
      </c>
      <c r="H8" s="14">
        <v>301146.53000000003</v>
      </c>
      <c r="I8" s="14">
        <v>310000</v>
      </c>
    </row>
    <row r="9" spans="1:9" ht="24">
      <c r="A9" s="10" t="s">
        <v>6</v>
      </c>
      <c r="B9" s="5" t="s">
        <v>6</v>
      </c>
      <c r="C9" s="5" t="s">
        <v>17</v>
      </c>
      <c r="D9" s="5" t="s">
        <v>5</v>
      </c>
      <c r="E9" s="6" t="s">
        <v>18</v>
      </c>
      <c r="F9" s="14">
        <v>20000</v>
      </c>
      <c r="G9" s="8">
        <v>20000</v>
      </c>
      <c r="H9" s="14">
        <v>18900</v>
      </c>
      <c r="I9" s="14">
        <v>20000</v>
      </c>
    </row>
    <row r="10" spans="1:9">
      <c r="A10" s="10" t="s">
        <v>6</v>
      </c>
      <c r="B10" s="5" t="s">
        <v>6</v>
      </c>
      <c r="C10" s="5" t="s">
        <v>19</v>
      </c>
      <c r="D10" s="5" t="s">
        <v>5</v>
      </c>
      <c r="E10" s="6" t="s">
        <v>20</v>
      </c>
      <c r="F10" s="14">
        <v>1000</v>
      </c>
      <c r="G10" s="8">
        <v>1200</v>
      </c>
      <c r="H10" s="14">
        <v>1200</v>
      </c>
      <c r="I10" s="14">
        <v>1000</v>
      </c>
    </row>
    <row r="11" spans="1:9">
      <c r="A11" s="10" t="s">
        <v>6</v>
      </c>
      <c r="B11" s="5" t="s">
        <v>6</v>
      </c>
      <c r="C11" s="5" t="s">
        <v>21</v>
      </c>
      <c r="D11" s="5" t="s">
        <v>5</v>
      </c>
      <c r="E11" s="6" t="s">
        <v>22</v>
      </c>
      <c r="F11" s="14">
        <v>1000</v>
      </c>
      <c r="G11" s="8">
        <v>1000</v>
      </c>
      <c r="H11" s="14">
        <v>0</v>
      </c>
      <c r="I11" s="14">
        <v>1000</v>
      </c>
    </row>
    <row r="12" spans="1:9" ht="24">
      <c r="A12" s="10" t="s">
        <v>6</v>
      </c>
      <c r="B12" s="5" t="s">
        <v>6</v>
      </c>
      <c r="C12" s="5" t="s">
        <v>23</v>
      </c>
      <c r="D12" s="5" t="s">
        <v>5</v>
      </c>
      <c r="E12" s="6" t="s">
        <v>114</v>
      </c>
      <c r="F12" s="14">
        <v>500</v>
      </c>
      <c r="G12" s="8">
        <v>500</v>
      </c>
      <c r="H12" s="14">
        <v>0</v>
      </c>
      <c r="I12" s="14">
        <v>500</v>
      </c>
    </row>
    <row r="13" spans="1:9" ht="24">
      <c r="A13" s="10" t="s">
        <v>6</v>
      </c>
      <c r="B13" s="5" t="s">
        <v>6</v>
      </c>
      <c r="C13" s="5" t="s">
        <v>24</v>
      </c>
      <c r="D13" s="5" t="s">
        <v>5</v>
      </c>
      <c r="E13" s="6" t="s">
        <v>25</v>
      </c>
      <c r="F13" s="14">
        <v>4000</v>
      </c>
      <c r="G13" s="8">
        <v>4000</v>
      </c>
      <c r="H13" s="14">
        <v>0</v>
      </c>
      <c r="I13" s="14">
        <v>2000</v>
      </c>
    </row>
    <row r="14" spans="1:9">
      <c r="A14" s="10" t="s">
        <v>6</v>
      </c>
      <c r="B14" s="5" t="s">
        <v>6</v>
      </c>
      <c r="C14" s="5" t="s">
        <v>26</v>
      </c>
      <c r="D14" s="5" t="s">
        <v>5</v>
      </c>
      <c r="E14" s="6" t="s">
        <v>27</v>
      </c>
      <c r="F14" s="14">
        <v>1500</v>
      </c>
      <c r="G14" s="8">
        <v>1500</v>
      </c>
      <c r="H14" s="14">
        <v>0</v>
      </c>
      <c r="I14" s="14">
        <v>1500</v>
      </c>
    </row>
    <row r="15" spans="1:9">
      <c r="A15" s="10" t="s">
        <v>6</v>
      </c>
      <c r="B15" s="5" t="s">
        <v>6</v>
      </c>
      <c r="C15" s="5" t="s">
        <v>28</v>
      </c>
      <c r="D15" s="5" t="s">
        <v>5</v>
      </c>
      <c r="E15" s="6" t="s">
        <v>29</v>
      </c>
      <c r="F15" s="14">
        <v>92000</v>
      </c>
      <c r="G15" s="8">
        <v>92000</v>
      </c>
      <c r="H15" s="14">
        <v>66894.080000000002</v>
      </c>
      <c r="I15" s="14">
        <v>85000</v>
      </c>
    </row>
    <row r="16" spans="1:9" ht="24">
      <c r="A16" s="10" t="s">
        <v>6</v>
      </c>
      <c r="B16" s="5" t="s">
        <v>6</v>
      </c>
      <c r="C16" s="5">
        <v>4111</v>
      </c>
      <c r="D16" s="5" t="s">
        <v>5</v>
      </c>
      <c r="E16" s="6" t="s">
        <v>103</v>
      </c>
      <c r="F16" s="14">
        <v>0</v>
      </c>
      <c r="G16" s="8">
        <v>29000</v>
      </c>
      <c r="H16" s="14">
        <v>29000</v>
      </c>
      <c r="I16" s="14">
        <v>29000</v>
      </c>
    </row>
    <row r="17" spans="1:9" ht="24">
      <c r="A17" s="10" t="s">
        <v>6</v>
      </c>
      <c r="B17" s="5" t="s">
        <v>6</v>
      </c>
      <c r="C17" s="5" t="s">
        <v>30</v>
      </c>
      <c r="D17" s="5" t="s">
        <v>5</v>
      </c>
      <c r="E17" s="6" t="s">
        <v>31</v>
      </c>
      <c r="F17" s="14">
        <v>60000</v>
      </c>
      <c r="G17" s="8">
        <v>65400</v>
      </c>
      <c r="H17" s="14">
        <v>65400</v>
      </c>
      <c r="I17" s="14">
        <v>60000</v>
      </c>
    </row>
    <row r="18" spans="1:9">
      <c r="A18" s="10" t="s">
        <v>6</v>
      </c>
      <c r="B18" s="10" t="s">
        <v>6</v>
      </c>
      <c r="C18" s="5">
        <v>4222</v>
      </c>
      <c r="D18" s="5"/>
      <c r="E18" s="6" t="s">
        <v>104</v>
      </c>
      <c r="F18" s="14">
        <v>0</v>
      </c>
      <c r="G18" s="8">
        <v>40000</v>
      </c>
      <c r="H18" s="14">
        <v>40000</v>
      </c>
      <c r="I18" s="14">
        <v>0</v>
      </c>
    </row>
    <row r="19" spans="1:9">
      <c r="A19" s="55"/>
      <c r="B19" s="56"/>
      <c r="C19" s="56" t="s">
        <v>117</v>
      </c>
      <c r="D19" s="56"/>
      <c r="E19" s="57"/>
      <c r="F19" s="58">
        <f>SUM(F4:F18)</f>
        <v>822000</v>
      </c>
      <c r="G19" s="59">
        <f>SUM(G4:G18)</f>
        <v>912600</v>
      </c>
      <c r="H19" s="58">
        <f>SUM(H4:H18)</f>
        <v>841704.82</v>
      </c>
      <c r="I19" s="58">
        <f>SUM(I4:I18)</f>
        <v>859000</v>
      </c>
    </row>
    <row r="20" spans="1:9">
      <c r="A20" s="10" t="s">
        <v>6</v>
      </c>
      <c r="B20" s="5">
        <v>3399</v>
      </c>
      <c r="C20" s="5">
        <v>2111</v>
      </c>
      <c r="D20" s="5" t="s">
        <v>5</v>
      </c>
      <c r="E20" s="6" t="s">
        <v>115</v>
      </c>
      <c r="F20" s="14">
        <v>0</v>
      </c>
      <c r="G20" s="8">
        <v>30000</v>
      </c>
      <c r="H20" s="14">
        <v>30000</v>
      </c>
      <c r="I20" s="14">
        <v>30000</v>
      </c>
    </row>
    <row r="21" spans="1:9">
      <c r="A21" s="10" t="s">
        <v>6</v>
      </c>
      <c r="B21" s="5">
        <v>3399</v>
      </c>
      <c r="C21" s="5">
        <v>2321</v>
      </c>
      <c r="D21" s="5" t="s">
        <v>5</v>
      </c>
      <c r="E21" s="6" t="s">
        <v>105</v>
      </c>
      <c r="F21" s="14">
        <v>32000</v>
      </c>
      <c r="G21" s="8">
        <v>32000</v>
      </c>
      <c r="H21" s="14">
        <v>5040</v>
      </c>
      <c r="I21" s="14">
        <v>2000</v>
      </c>
    </row>
    <row r="22" spans="1:9" ht="24">
      <c r="A22" s="55"/>
      <c r="B22" s="56">
        <v>3399</v>
      </c>
      <c r="C22" s="56" t="s">
        <v>117</v>
      </c>
      <c r="D22" s="56"/>
      <c r="E22" s="21" t="s">
        <v>106</v>
      </c>
      <c r="F22" s="58">
        <f>SUM(F20:F21)</f>
        <v>32000</v>
      </c>
      <c r="G22" s="11">
        <f>SUM(G20:G21)</f>
        <v>62000</v>
      </c>
      <c r="H22" s="58">
        <f>SUM(H20:H21)</f>
        <v>35040</v>
      </c>
      <c r="I22" s="58">
        <v>32000</v>
      </c>
    </row>
    <row r="23" spans="1:9">
      <c r="A23" s="10" t="s">
        <v>6</v>
      </c>
      <c r="B23" s="5" t="s">
        <v>33</v>
      </c>
      <c r="C23" s="5" t="s">
        <v>34</v>
      </c>
      <c r="D23" s="5" t="s">
        <v>5</v>
      </c>
      <c r="E23" s="6" t="s">
        <v>35</v>
      </c>
      <c r="F23" s="14">
        <v>0</v>
      </c>
      <c r="G23" s="8">
        <v>36000</v>
      </c>
      <c r="H23" s="14">
        <v>33345</v>
      </c>
      <c r="I23" s="14">
        <v>36000</v>
      </c>
    </row>
    <row r="24" spans="1:9" ht="24">
      <c r="A24" s="55"/>
      <c r="B24" s="56">
        <v>3639</v>
      </c>
      <c r="C24" s="56" t="s">
        <v>117</v>
      </c>
      <c r="D24" s="56"/>
      <c r="E24" s="21" t="s">
        <v>99</v>
      </c>
      <c r="F24" s="58">
        <v>0</v>
      </c>
      <c r="G24" s="11">
        <v>36000</v>
      </c>
      <c r="H24" s="58">
        <v>33345</v>
      </c>
      <c r="I24" s="58">
        <v>36000</v>
      </c>
    </row>
    <row r="25" spans="1:9">
      <c r="A25" s="10" t="s">
        <v>6</v>
      </c>
      <c r="B25" s="5" t="s">
        <v>36</v>
      </c>
      <c r="C25" s="5" t="s">
        <v>37</v>
      </c>
      <c r="D25" s="5" t="s">
        <v>5</v>
      </c>
      <c r="E25" s="6" t="s">
        <v>38</v>
      </c>
      <c r="F25" s="14">
        <v>12000</v>
      </c>
      <c r="G25" s="8">
        <v>12000</v>
      </c>
      <c r="H25" s="14">
        <v>0</v>
      </c>
      <c r="I25" s="14">
        <v>0</v>
      </c>
    </row>
    <row r="26" spans="1:9">
      <c r="A26" s="55"/>
      <c r="B26" s="56">
        <v>3722</v>
      </c>
      <c r="C26" s="56" t="s">
        <v>117</v>
      </c>
      <c r="D26" s="56"/>
      <c r="E26" s="57" t="s">
        <v>97</v>
      </c>
      <c r="F26" s="58">
        <v>12000</v>
      </c>
      <c r="G26" s="59">
        <v>12000</v>
      </c>
      <c r="H26" s="58">
        <v>0</v>
      </c>
      <c r="I26" s="58">
        <v>0</v>
      </c>
    </row>
    <row r="27" spans="1:9">
      <c r="A27" s="10" t="s">
        <v>6</v>
      </c>
      <c r="B27" s="5" t="s">
        <v>41</v>
      </c>
      <c r="C27" s="5" t="s">
        <v>42</v>
      </c>
      <c r="D27" s="5" t="s">
        <v>5</v>
      </c>
      <c r="E27" s="6" t="s">
        <v>43</v>
      </c>
      <c r="F27" s="14">
        <v>200</v>
      </c>
      <c r="G27" s="8">
        <v>200</v>
      </c>
      <c r="H27" s="14">
        <v>153.28</v>
      </c>
      <c r="I27" s="14">
        <v>200</v>
      </c>
    </row>
    <row r="28" spans="1:9">
      <c r="A28" s="55"/>
      <c r="B28" s="56" t="s">
        <v>41</v>
      </c>
      <c r="C28" s="56" t="s">
        <v>117</v>
      </c>
      <c r="D28" s="56"/>
      <c r="E28" s="57" t="s">
        <v>98</v>
      </c>
      <c r="F28" s="58">
        <v>200</v>
      </c>
      <c r="G28" s="59">
        <v>200</v>
      </c>
      <c r="H28" s="58">
        <v>153.28</v>
      </c>
      <c r="I28" s="58">
        <v>200</v>
      </c>
    </row>
    <row r="29" spans="1:9" ht="15" thickBot="1">
      <c r="A29" s="40"/>
      <c r="B29" s="41"/>
      <c r="C29" s="41"/>
      <c r="D29" s="41"/>
      <c r="E29" s="42"/>
      <c r="F29" s="15"/>
      <c r="G29" s="43"/>
      <c r="H29" s="15"/>
      <c r="I29" s="15"/>
    </row>
    <row r="30" spans="1:9" ht="19.95" customHeight="1" thickBot="1">
      <c r="A30" s="60"/>
      <c r="B30" s="60"/>
      <c r="C30" s="61" t="s">
        <v>107</v>
      </c>
      <c r="D30" s="60"/>
      <c r="E30" s="60"/>
      <c r="F30" s="62">
        <f t="shared" ref="F30:H30" si="0">SUM(F19+F22+F24+F26+F28)</f>
        <v>866200</v>
      </c>
      <c r="G30" s="62">
        <f t="shared" si="0"/>
        <v>1022800</v>
      </c>
      <c r="H30" s="62">
        <f t="shared" si="0"/>
        <v>910243.1</v>
      </c>
      <c r="I30" s="62">
        <f>SUM(I19+I22+I24+I28)</f>
        <v>927200</v>
      </c>
    </row>
  </sheetData>
  <pageMargins left="0.39370078740157483" right="0.19685039370078741" top="0.39370078740157483" bottom="0.39370078740157483" header="0.31496062992125984" footer="0.31496062992125984"/>
  <pageSetup paperSize="9" scale="80" orientation="portrait" horizontalDpi="4294967293" r:id="rId1"/>
  <headerFooter>
    <oddHeader xml:space="preserve">&amp;R&amp;09&amp;"Arial"&amp;IInterní 
&amp;I&amp;"Arial"&amp;06 
</oddHeader>
  </headerFooter>
  <ignoredErrors>
    <ignoredError sqref="A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H63"/>
  <sheetViews>
    <sheetView tabSelected="1" zoomScale="90" zoomScaleNormal="90" workbookViewId="0">
      <selection activeCell="M15" sqref="L15:M15"/>
    </sheetView>
  </sheetViews>
  <sheetFormatPr defaultColWidth="9.21875" defaultRowHeight="14.4"/>
  <cols>
    <col min="1" max="3" width="9.21875" style="3"/>
    <col min="4" max="4" width="30.5546875" style="3" bestFit="1" customWidth="1"/>
    <col min="5" max="5" width="12.5546875" style="16" customWidth="1"/>
    <col min="6" max="7" width="13.77734375" style="16" customWidth="1"/>
    <col min="8" max="8" width="14.21875" style="16" customWidth="1"/>
    <col min="9" max="16384" width="9.21875" style="3"/>
  </cols>
  <sheetData>
    <row r="1" spans="1:8" s="31" customFormat="1" ht="31.2">
      <c r="A1" s="31" t="s">
        <v>125</v>
      </c>
      <c r="E1" s="32"/>
      <c r="F1" s="32"/>
      <c r="G1" s="32"/>
      <c r="H1" s="32"/>
    </row>
    <row r="2" spans="1:8" ht="21.6" thickBot="1">
      <c r="A2" s="22" t="s">
        <v>102</v>
      </c>
      <c r="D2" s="22"/>
      <c r="E2" s="12"/>
      <c r="F2" s="12"/>
      <c r="G2" s="12"/>
    </row>
    <row r="3" spans="1:8" ht="40.200000000000003" customHeight="1" thickBot="1">
      <c r="A3" s="23" t="s">
        <v>1</v>
      </c>
      <c r="B3" s="24" t="s">
        <v>2</v>
      </c>
      <c r="C3" s="24" t="s">
        <v>3</v>
      </c>
      <c r="D3" s="25" t="s">
        <v>4</v>
      </c>
      <c r="E3" s="26" t="s">
        <v>111</v>
      </c>
      <c r="F3" s="26" t="s">
        <v>112</v>
      </c>
      <c r="G3" s="17" t="s">
        <v>113</v>
      </c>
      <c r="H3" s="17" t="s">
        <v>110</v>
      </c>
    </row>
    <row r="4" spans="1:8">
      <c r="A4" s="27" t="s">
        <v>44</v>
      </c>
      <c r="B4" s="27" t="s">
        <v>45</v>
      </c>
      <c r="C4" s="27" t="s">
        <v>5</v>
      </c>
      <c r="D4" s="28" t="s">
        <v>46</v>
      </c>
      <c r="E4" s="18">
        <v>1000</v>
      </c>
      <c r="F4" s="18">
        <v>1000</v>
      </c>
      <c r="G4" s="18">
        <v>0</v>
      </c>
      <c r="H4" s="29">
        <v>1000</v>
      </c>
    </row>
    <row r="5" spans="1:8">
      <c r="A5" s="1">
        <v>1037</v>
      </c>
      <c r="B5" s="1" t="s">
        <v>117</v>
      </c>
      <c r="C5" s="1"/>
      <c r="D5" s="2" t="s">
        <v>108</v>
      </c>
      <c r="E5" s="9">
        <v>1000</v>
      </c>
      <c r="F5" s="9">
        <v>1000</v>
      </c>
      <c r="G5" s="9">
        <v>0</v>
      </c>
      <c r="H5" s="7">
        <v>1000</v>
      </c>
    </row>
    <row r="6" spans="1:8">
      <c r="A6" s="1" t="s">
        <v>47</v>
      </c>
      <c r="B6" s="1" t="s">
        <v>48</v>
      </c>
      <c r="C6" s="1" t="s">
        <v>5</v>
      </c>
      <c r="D6" s="2" t="s">
        <v>49</v>
      </c>
      <c r="E6" s="9">
        <v>2000</v>
      </c>
      <c r="F6" s="9">
        <v>2000</v>
      </c>
      <c r="G6" s="9">
        <v>0</v>
      </c>
      <c r="H6" s="7">
        <v>2000</v>
      </c>
    </row>
    <row r="7" spans="1:8">
      <c r="A7" s="1" t="s">
        <v>47</v>
      </c>
      <c r="B7" s="1" t="s">
        <v>52</v>
      </c>
      <c r="C7" s="1" t="s">
        <v>5</v>
      </c>
      <c r="D7" s="2" t="s">
        <v>53</v>
      </c>
      <c r="E7" s="9">
        <v>30000</v>
      </c>
      <c r="F7" s="9">
        <v>30000</v>
      </c>
      <c r="G7" s="9">
        <v>0</v>
      </c>
      <c r="H7" s="7">
        <v>20000</v>
      </c>
    </row>
    <row r="8" spans="1:8">
      <c r="A8" s="20">
        <v>2212</v>
      </c>
      <c r="B8" s="20" t="s">
        <v>117</v>
      </c>
      <c r="C8" s="20"/>
      <c r="D8" s="21" t="s">
        <v>90</v>
      </c>
      <c r="E8" s="11">
        <f>SUM(E6:E7)</f>
        <v>32000</v>
      </c>
      <c r="F8" s="11">
        <v>32000</v>
      </c>
      <c r="G8" s="11"/>
      <c r="H8" s="44">
        <v>22000</v>
      </c>
    </row>
    <row r="9" spans="1:8" ht="24">
      <c r="A9" s="1">
        <v>3330</v>
      </c>
      <c r="B9" s="1">
        <v>5223</v>
      </c>
      <c r="C9" s="1">
        <v>0</v>
      </c>
      <c r="D9" s="2" t="s">
        <v>116</v>
      </c>
      <c r="E9" s="9">
        <v>0</v>
      </c>
      <c r="F9" s="9">
        <v>10000</v>
      </c>
      <c r="G9" s="9">
        <v>10000</v>
      </c>
      <c r="H9" s="7">
        <v>0</v>
      </c>
    </row>
    <row r="10" spans="1:8">
      <c r="A10" s="20">
        <v>3330</v>
      </c>
      <c r="B10" s="20" t="s">
        <v>117</v>
      </c>
      <c r="C10" s="20"/>
      <c r="D10" s="21" t="s">
        <v>118</v>
      </c>
      <c r="E10" s="11"/>
      <c r="F10" s="11">
        <v>10000</v>
      </c>
      <c r="G10" s="11">
        <v>10000</v>
      </c>
      <c r="H10" s="44">
        <v>0</v>
      </c>
    </row>
    <row r="11" spans="1:8">
      <c r="A11" s="1" t="s">
        <v>32</v>
      </c>
      <c r="B11" s="1" t="s">
        <v>56</v>
      </c>
      <c r="C11" s="1" t="s">
        <v>5</v>
      </c>
      <c r="D11" s="2" t="s">
        <v>57</v>
      </c>
      <c r="E11" s="9">
        <v>1800</v>
      </c>
      <c r="F11" s="9">
        <v>1800</v>
      </c>
      <c r="G11" s="9">
        <v>0</v>
      </c>
      <c r="H11" s="7">
        <v>0</v>
      </c>
    </row>
    <row r="12" spans="1:8">
      <c r="A12" s="1" t="s">
        <v>32</v>
      </c>
      <c r="B12" s="1" t="s">
        <v>48</v>
      </c>
      <c r="C12" s="1" t="s">
        <v>5</v>
      </c>
      <c r="D12" s="2" t="s">
        <v>60</v>
      </c>
      <c r="E12" s="9">
        <v>8500</v>
      </c>
      <c r="F12" s="9">
        <v>8500</v>
      </c>
      <c r="G12" s="9">
        <v>3198.5</v>
      </c>
      <c r="H12" s="7">
        <v>6000</v>
      </c>
    </row>
    <row r="13" spans="1:8">
      <c r="A13" s="1" t="s">
        <v>32</v>
      </c>
      <c r="B13" s="1" t="s">
        <v>50</v>
      </c>
      <c r="C13" s="1" t="s">
        <v>5</v>
      </c>
      <c r="D13" s="2" t="s">
        <v>51</v>
      </c>
      <c r="E13" s="9">
        <v>18000</v>
      </c>
      <c r="F13" s="9">
        <v>18000</v>
      </c>
      <c r="G13" s="9">
        <v>10698</v>
      </c>
      <c r="H13" s="7">
        <v>18000</v>
      </c>
    </row>
    <row r="14" spans="1:8">
      <c r="A14" s="1" t="s">
        <v>32</v>
      </c>
      <c r="B14" s="1" t="s">
        <v>61</v>
      </c>
      <c r="C14" s="1" t="s">
        <v>5</v>
      </c>
      <c r="D14" s="2" t="s">
        <v>62</v>
      </c>
      <c r="E14" s="9">
        <v>25000</v>
      </c>
      <c r="F14" s="9">
        <v>25000</v>
      </c>
      <c r="G14" s="9">
        <v>22622.5</v>
      </c>
      <c r="H14" s="7">
        <v>30000</v>
      </c>
    </row>
    <row r="15" spans="1:8">
      <c r="A15" s="1" t="s">
        <v>32</v>
      </c>
      <c r="B15" s="1" t="s">
        <v>63</v>
      </c>
      <c r="C15" s="1" t="s">
        <v>5</v>
      </c>
      <c r="D15" s="2" t="s">
        <v>64</v>
      </c>
      <c r="E15" s="9">
        <v>14000</v>
      </c>
      <c r="F15" s="9">
        <v>14000</v>
      </c>
      <c r="G15" s="9">
        <v>5825</v>
      </c>
      <c r="H15" s="7">
        <v>10000</v>
      </c>
    </row>
    <row r="16" spans="1:8" ht="30" customHeight="1">
      <c r="A16" s="20" t="s">
        <v>32</v>
      </c>
      <c r="B16" s="20" t="s">
        <v>117</v>
      </c>
      <c r="C16" s="20"/>
      <c r="D16" s="21" t="s">
        <v>91</v>
      </c>
      <c r="E16" s="11">
        <f>SUM(E11:E15)</f>
        <v>67300</v>
      </c>
      <c r="F16" s="11">
        <f>SUM(F11:F15)</f>
        <v>67300</v>
      </c>
      <c r="G16" s="11">
        <f>SUM(G11:G15)</f>
        <v>42344</v>
      </c>
      <c r="H16" s="11">
        <f>SUM(H11:H15)</f>
        <v>64000</v>
      </c>
    </row>
    <row r="17" spans="1:8">
      <c r="A17" s="1" t="s">
        <v>65</v>
      </c>
      <c r="B17" s="1" t="s">
        <v>66</v>
      </c>
      <c r="C17" s="1" t="s">
        <v>5</v>
      </c>
      <c r="D17" s="2" t="s">
        <v>67</v>
      </c>
      <c r="E17" s="9">
        <v>18000</v>
      </c>
      <c r="F17" s="9">
        <v>18000</v>
      </c>
      <c r="G17" s="9">
        <v>12550</v>
      </c>
      <c r="H17" s="7">
        <v>18000</v>
      </c>
    </row>
    <row r="18" spans="1:8">
      <c r="A18" s="1" t="s">
        <v>65</v>
      </c>
      <c r="B18" s="1" t="s">
        <v>52</v>
      </c>
      <c r="C18" s="1" t="s">
        <v>5</v>
      </c>
      <c r="D18" s="2" t="s">
        <v>53</v>
      </c>
      <c r="E18" s="9">
        <v>20000</v>
      </c>
      <c r="F18" s="9">
        <v>20000</v>
      </c>
      <c r="G18" s="9">
        <v>4721</v>
      </c>
      <c r="H18" s="7">
        <v>20000</v>
      </c>
    </row>
    <row r="19" spans="1:8" s="4" customFormat="1">
      <c r="A19" s="45">
        <v>3631</v>
      </c>
      <c r="B19" s="45" t="s">
        <v>117</v>
      </c>
      <c r="C19" s="45"/>
      <c r="D19" s="46" t="s">
        <v>92</v>
      </c>
      <c r="E19" s="47">
        <f>SUM(E17:E18)</f>
        <v>38000</v>
      </c>
      <c r="F19" s="47">
        <f>SUM(F17:F18)</f>
        <v>38000</v>
      </c>
      <c r="G19" s="47">
        <v>17271</v>
      </c>
      <c r="H19" s="48">
        <f>SUM(H17:H18)</f>
        <v>38000</v>
      </c>
    </row>
    <row r="20" spans="1:8">
      <c r="A20" s="1" t="s">
        <v>33</v>
      </c>
      <c r="B20" s="1" t="s">
        <v>48</v>
      </c>
      <c r="C20" s="1" t="s">
        <v>5</v>
      </c>
      <c r="D20" s="2" t="s">
        <v>60</v>
      </c>
      <c r="E20" s="9">
        <v>1000</v>
      </c>
      <c r="F20" s="9">
        <v>1000</v>
      </c>
      <c r="G20" s="9">
        <v>0</v>
      </c>
      <c r="H20" s="7">
        <v>1000</v>
      </c>
    </row>
    <row r="21" spans="1:8">
      <c r="A21" s="1" t="s">
        <v>33</v>
      </c>
      <c r="B21" s="1" t="s">
        <v>50</v>
      </c>
      <c r="C21" s="1" t="s">
        <v>5</v>
      </c>
      <c r="D21" s="2" t="s">
        <v>51</v>
      </c>
      <c r="E21" s="9">
        <v>14000</v>
      </c>
      <c r="F21" s="9">
        <v>14000</v>
      </c>
      <c r="G21" s="9">
        <v>0</v>
      </c>
      <c r="H21" s="7">
        <v>14000</v>
      </c>
    </row>
    <row r="22" spans="1:8" ht="24">
      <c r="A22" s="20">
        <v>3639</v>
      </c>
      <c r="B22" s="20" t="s">
        <v>117</v>
      </c>
      <c r="C22" s="20"/>
      <c r="D22" s="21" t="s">
        <v>99</v>
      </c>
      <c r="E22" s="11">
        <f>SUM(E20:E21)</f>
        <v>15000</v>
      </c>
      <c r="F22" s="11">
        <f>SUM(F20:F21)</f>
        <v>15000</v>
      </c>
      <c r="G22" s="11">
        <v>0</v>
      </c>
      <c r="H22" s="44">
        <f>SUM(H20:H21)</f>
        <v>15000</v>
      </c>
    </row>
    <row r="23" spans="1:8">
      <c r="A23" s="1" t="s">
        <v>36</v>
      </c>
      <c r="B23" s="1" t="s">
        <v>50</v>
      </c>
      <c r="C23" s="1" t="s">
        <v>5</v>
      </c>
      <c r="D23" s="2" t="s">
        <v>51</v>
      </c>
      <c r="E23" s="9">
        <v>51000</v>
      </c>
      <c r="F23" s="9">
        <v>81000</v>
      </c>
      <c r="G23" s="9">
        <v>67221.5</v>
      </c>
      <c r="H23" s="7">
        <v>90000</v>
      </c>
    </row>
    <row r="24" spans="1:8">
      <c r="A24" s="1" t="s">
        <v>36</v>
      </c>
      <c r="B24" s="1" t="s">
        <v>70</v>
      </c>
      <c r="C24" s="1" t="s">
        <v>5</v>
      </c>
      <c r="D24" s="2" t="s">
        <v>71</v>
      </c>
      <c r="E24" s="9">
        <v>12000</v>
      </c>
      <c r="F24" s="9">
        <v>12930</v>
      </c>
      <c r="G24" s="9">
        <v>930</v>
      </c>
      <c r="H24" s="7">
        <v>12000</v>
      </c>
    </row>
    <row r="25" spans="1:8">
      <c r="A25" s="20">
        <v>3722</v>
      </c>
      <c r="B25" s="20" t="s">
        <v>117</v>
      </c>
      <c r="C25" s="20"/>
      <c r="D25" s="21" t="s">
        <v>93</v>
      </c>
      <c r="E25" s="11">
        <f>SUM(E23:E24)</f>
        <v>63000</v>
      </c>
      <c r="F25" s="11">
        <f>SUM(F23:F24)</f>
        <v>93930</v>
      </c>
      <c r="G25" s="11">
        <v>68151.5</v>
      </c>
      <c r="H25" s="44">
        <f>SUM(H23:H24)</f>
        <v>102000</v>
      </c>
    </row>
    <row r="26" spans="1:8">
      <c r="A26" s="1" t="s">
        <v>72</v>
      </c>
      <c r="B26" s="1" t="s">
        <v>73</v>
      </c>
      <c r="C26" s="1" t="s">
        <v>5</v>
      </c>
      <c r="D26" s="2" t="s">
        <v>74</v>
      </c>
      <c r="E26" s="9">
        <v>6000</v>
      </c>
      <c r="F26" s="9">
        <v>6000</v>
      </c>
      <c r="G26" s="9">
        <v>0</v>
      </c>
      <c r="H26" s="7">
        <v>6000</v>
      </c>
    </row>
    <row r="27" spans="1:8">
      <c r="A27" s="1" t="s">
        <v>72</v>
      </c>
      <c r="B27" s="1" t="s">
        <v>48</v>
      </c>
      <c r="C27" s="1" t="s">
        <v>5</v>
      </c>
      <c r="D27" s="2" t="s">
        <v>49</v>
      </c>
      <c r="E27" s="9">
        <v>1000</v>
      </c>
      <c r="F27" s="9">
        <v>1000</v>
      </c>
      <c r="G27" s="9">
        <v>510</v>
      </c>
      <c r="H27" s="7">
        <v>1000</v>
      </c>
    </row>
    <row r="28" spans="1:8">
      <c r="A28" s="1" t="s">
        <v>72</v>
      </c>
      <c r="B28" s="1" t="s">
        <v>68</v>
      </c>
      <c r="C28" s="1" t="s">
        <v>5</v>
      </c>
      <c r="D28" s="2" t="s">
        <v>69</v>
      </c>
      <c r="E28" s="9">
        <v>2000</v>
      </c>
      <c r="F28" s="9">
        <v>3000</v>
      </c>
      <c r="G28" s="9">
        <v>2137</v>
      </c>
      <c r="H28" s="7">
        <v>1000</v>
      </c>
    </row>
    <row r="29" spans="1:8">
      <c r="A29" s="1" t="s">
        <v>72</v>
      </c>
      <c r="B29" s="1" t="s">
        <v>50</v>
      </c>
      <c r="C29" s="1" t="s">
        <v>5</v>
      </c>
      <c r="D29" s="2" t="s">
        <v>51</v>
      </c>
      <c r="E29" s="9">
        <v>15000</v>
      </c>
      <c r="F29" s="9">
        <v>15000</v>
      </c>
      <c r="G29" s="9">
        <v>5663</v>
      </c>
      <c r="H29" s="7">
        <v>10000</v>
      </c>
    </row>
    <row r="30" spans="1:8">
      <c r="A30" s="1" t="s">
        <v>72</v>
      </c>
      <c r="B30" s="1" t="s">
        <v>52</v>
      </c>
      <c r="C30" s="1" t="s">
        <v>5</v>
      </c>
      <c r="D30" s="2" t="s">
        <v>53</v>
      </c>
      <c r="E30" s="9">
        <v>15000</v>
      </c>
      <c r="F30" s="9">
        <v>15000</v>
      </c>
      <c r="G30" s="9">
        <v>7022</v>
      </c>
      <c r="H30" s="7">
        <v>10000</v>
      </c>
    </row>
    <row r="31" spans="1:8">
      <c r="A31" s="20">
        <v>3745</v>
      </c>
      <c r="B31" s="20" t="s">
        <v>117</v>
      </c>
      <c r="C31" s="20"/>
      <c r="D31" s="21" t="s">
        <v>94</v>
      </c>
      <c r="E31" s="11">
        <f>SUM(E26:E30)</f>
        <v>39000</v>
      </c>
      <c r="F31" s="11">
        <f>SUM(F26:F30)</f>
        <v>40000</v>
      </c>
      <c r="G31" s="11">
        <f>SUM(G26:G30)</f>
        <v>15332</v>
      </c>
      <c r="H31" s="11">
        <f>SUM(H26:H30)</f>
        <v>28000</v>
      </c>
    </row>
    <row r="32" spans="1:8">
      <c r="A32" s="1" t="s">
        <v>77</v>
      </c>
      <c r="B32" s="1" t="s">
        <v>78</v>
      </c>
      <c r="C32" s="1" t="s">
        <v>5</v>
      </c>
      <c r="D32" s="2" t="s">
        <v>79</v>
      </c>
      <c r="E32" s="9">
        <v>2000</v>
      </c>
      <c r="F32" s="9">
        <v>2000</v>
      </c>
      <c r="G32" s="9">
        <v>0</v>
      </c>
      <c r="H32" s="7">
        <v>2000</v>
      </c>
    </row>
    <row r="33" spans="1:8">
      <c r="A33" s="1" t="s">
        <v>77</v>
      </c>
      <c r="B33" s="1" t="s">
        <v>80</v>
      </c>
      <c r="C33" s="1" t="s">
        <v>5</v>
      </c>
      <c r="D33" s="2" t="s">
        <v>81</v>
      </c>
      <c r="E33" s="9">
        <v>10000</v>
      </c>
      <c r="F33" s="9">
        <v>10000</v>
      </c>
      <c r="G33" s="9">
        <v>7410</v>
      </c>
      <c r="H33" s="7">
        <v>10000</v>
      </c>
    </row>
    <row r="34" spans="1:8">
      <c r="A34" s="1" t="s">
        <v>77</v>
      </c>
      <c r="B34" s="1" t="s">
        <v>48</v>
      </c>
      <c r="C34" s="1" t="s">
        <v>5</v>
      </c>
      <c r="D34" s="2" t="s">
        <v>60</v>
      </c>
      <c r="E34" s="9">
        <v>1000</v>
      </c>
      <c r="F34" s="9">
        <v>6000</v>
      </c>
      <c r="G34" s="9">
        <v>2194</v>
      </c>
      <c r="H34" s="7">
        <v>4000</v>
      </c>
    </row>
    <row r="35" spans="1:8">
      <c r="A35" s="1" t="s">
        <v>77</v>
      </c>
      <c r="B35" s="1" t="s">
        <v>68</v>
      </c>
      <c r="C35" s="1" t="s">
        <v>5</v>
      </c>
      <c r="D35" s="2" t="s">
        <v>69</v>
      </c>
      <c r="E35" s="9">
        <v>1000</v>
      </c>
      <c r="F35" s="9">
        <v>1000</v>
      </c>
      <c r="G35" s="9">
        <v>247</v>
      </c>
      <c r="H35" s="7">
        <v>1000</v>
      </c>
    </row>
    <row r="36" spans="1:8">
      <c r="A36" s="1" t="s">
        <v>77</v>
      </c>
      <c r="B36" s="1">
        <v>5169</v>
      </c>
      <c r="C36" s="1" t="s">
        <v>5</v>
      </c>
      <c r="D36" s="2" t="s">
        <v>51</v>
      </c>
      <c r="E36" s="9">
        <v>0</v>
      </c>
      <c r="F36" s="9">
        <v>5000</v>
      </c>
      <c r="G36" s="9">
        <v>1700</v>
      </c>
      <c r="H36" s="7">
        <v>3000</v>
      </c>
    </row>
    <row r="37" spans="1:8">
      <c r="A37" s="1" t="s">
        <v>77</v>
      </c>
      <c r="B37" s="1">
        <v>5171</v>
      </c>
      <c r="C37" s="1" t="s">
        <v>5</v>
      </c>
      <c r="D37" s="2" t="s">
        <v>53</v>
      </c>
      <c r="E37" s="9">
        <v>0</v>
      </c>
      <c r="F37" s="9">
        <v>200</v>
      </c>
      <c r="G37" s="9">
        <v>157</v>
      </c>
      <c r="H37" s="7">
        <v>1000</v>
      </c>
    </row>
    <row r="38" spans="1:8">
      <c r="A38" s="1" t="s">
        <v>77</v>
      </c>
      <c r="B38" s="1" t="s">
        <v>61</v>
      </c>
      <c r="C38" s="1" t="s">
        <v>5</v>
      </c>
      <c r="D38" s="2" t="s">
        <v>62</v>
      </c>
      <c r="E38" s="9">
        <v>2500</v>
      </c>
      <c r="F38" s="9">
        <v>2500</v>
      </c>
      <c r="G38" s="9">
        <v>0</v>
      </c>
      <c r="H38" s="7">
        <v>2500</v>
      </c>
    </row>
    <row r="39" spans="1:8">
      <c r="A39" s="20">
        <v>5512</v>
      </c>
      <c r="B39" s="20" t="s">
        <v>117</v>
      </c>
      <c r="C39" s="20"/>
      <c r="D39" s="21" t="s">
        <v>95</v>
      </c>
      <c r="E39" s="11">
        <f>SUM(E32:E38)</f>
        <v>16500</v>
      </c>
      <c r="F39" s="11">
        <f>SUM(F32:F38)</f>
        <v>26700</v>
      </c>
      <c r="G39" s="11">
        <f>SUM(G32:G38)</f>
        <v>11708</v>
      </c>
      <c r="H39" s="11">
        <f>SUM(H32:H38)</f>
        <v>23500</v>
      </c>
    </row>
    <row r="40" spans="1:8" ht="24">
      <c r="A40" s="1" t="s">
        <v>39</v>
      </c>
      <c r="B40" s="1" t="s">
        <v>75</v>
      </c>
      <c r="C40" s="1" t="s">
        <v>5</v>
      </c>
      <c r="D40" s="2" t="s">
        <v>76</v>
      </c>
      <c r="E40" s="9">
        <v>193000</v>
      </c>
      <c r="F40" s="9">
        <v>193000</v>
      </c>
      <c r="G40" s="9">
        <v>144264</v>
      </c>
      <c r="H40" s="7">
        <v>200000</v>
      </c>
    </row>
    <row r="41" spans="1:8" ht="24">
      <c r="A41" s="1" t="s">
        <v>39</v>
      </c>
      <c r="B41" s="1" t="s">
        <v>82</v>
      </c>
      <c r="C41" s="1" t="s">
        <v>5</v>
      </c>
      <c r="D41" s="2" t="s">
        <v>83</v>
      </c>
      <c r="E41" s="9">
        <v>17400</v>
      </c>
      <c r="F41" s="9">
        <v>22200</v>
      </c>
      <c r="G41" s="9">
        <v>18919</v>
      </c>
      <c r="H41" s="7">
        <v>25000</v>
      </c>
    </row>
    <row r="42" spans="1:8">
      <c r="A42" s="20">
        <v>6112</v>
      </c>
      <c r="B42" s="20" t="s">
        <v>117</v>
      </c>
      <c r="C42" s="20"/>
      <c r="D42" s="21" t="s">
        <v>96</v>
      </c>
      <c r="E42" s="11">
        <f>SUM(E40:E41)</f>
        <v>210400</v>
      </c>
      <c r="F42" s="11">
        <f>SUM(F40:F41)</f>
        <v>215200</v>
      </c>
      <c r="G42" s="11">
        <f>SUM(G40:G41)</f>
        <v>163183</v>
      </c>
      <c r="H42" s="11">
        <f>SUM(H40:H41)</f>
        <v>225000</v>
      </c>
    </row>
    <row r="43" spans="1:8">
      <c r="A43" s="1">
        <v>6117</v>
      </c>
      <c r="B43" s="1">
        <v>5019</v>
      </c>
      <c r="C43" s="1"/>
      <c r="D43" s="2" t="s">
        <v>79</v>
      </c>
      <c r="E43" s="9">
        <v>0</v>
      </c>
      <c r="F43" s="9">
        <v>9555</v>
      </c>
      <c r="G43" s="9">
        <v>9555</v>
      </c>
      <c r="H43" s="9">
        <v>0</v>
      </c>
    </row>
    <row r="44" spans="1:8">
      <c r="A44" s="1">
        <v>6117</v>
      </c>
      <c r="B44" s="1">
        <v>5023</v>
      </c>
      <c r="C44" s="1"/>
      <c r="D44" s="2" t="s">
        <v>123</v>
      </c>
      <c r="E44" s="9">
        <v>0</v>
      </c>
      <c r="F44" s="9">
        <v>1230</v>
      </c>
      <c r="G44" s="9">
        <v>1230</v>
      </c>
      <c r="H44" s="9">
        <v>0</v>
      </c>
    </row>
    <row r="45" spans="1:8">
      <c r="A45" s="1">
        <v>6117</v>
      </c>
      <c r="B45" s="1">
        <v>5169</v>
      </c>
      <c r="C45" s="1"/>
      <c r="D45" s="2" t="s">
        <v>51</v>
      </c>
      <c r="E45" s="9">
        <v>0</v>
      </c>
      <c r="F45" s="9">
        <v>656</v>
      </c>
      <c r="G45" s="9">
        <v>656</v>
      </c>
      <c r="H45" s="9">
        <v>0</v>
      </c>
    </row>
    <row r="46" spans="1:8">
      <c r="A46" s="20">
        <v>6117</v>
      </c>
      <c r="B46" s="20" t="s">
        <v>117</v>
      </c>
      <c r="C46" s="20"/>
      <c r="D46" s="21" t="s">
        <v>124</v>
      </c>
      <c r="E46" s="11">
        <v>0</v>
      </c>
      <c r="F46" s="11">
        <v>11441</v>
      </c>
      <c r="G46" s="11">
        <v>11441</v>
      </c>
      <c r="H46" s="11">
        <v>0</v>
      </c>
    </row>
    <row r="47" spans="1:8">
      <c r="A47" s="1" t="s">
        <v>40</v>
      </c>
      <c r="B47" s="1" t="s">
        <v>73</v>
      </c>
      <c r="C47" s="1" t="s">
        <v>5</v>
      </c>
      <c r="D47" s="2" t="s">
        <v>74</v>
      </c>
      <c r="E47" s="9">
        <v>50000</v>
      </c>
      <c r="F47" s="9">
        <v>50000</v>
      </c>
      <c r="G47" s="9">
        <v>45469</v>
      </c>
      <c r="H47" s="7">
        <v>50000</v>
      </c>
    </row>
    <row r="48" spans="1:8">
      <c r="A48" s="1" t="s">
        <v>40</v>
      </c>
      <c r="B48" s="1">
        <v>5039</v>
      </c>
      <c r="C48" s="1" t="s">
        <v>5</v>
      </c>
      <c r="D48" s="2" t="s">
        <v>119</v>
      </c>
      <c r="E48" s="9">
        <v>0</v>
      </c>
      <c r="F48" s="9">
        <v>2275</v>
      </c>
      <c r="G48" s="9">
        <v>2275</v>
      </c>
      <c r="H48" s="7">
        <v>3000</v>
      </c>
    </row>
    <row r="49" spans="1:8">
      <c r="A49" s="1" t="s">
        <v>40</v>
      </c>
      <c r="B49" s="1" t="s">
        <v>54</v>
      </c>
      <c r="C49" s="1" t="s">
        <v>5</v>
      </c>
      <c r="D49" s="2" t="s">
        <v>55</v>
      </c>
      <c r="E49" s="9">
        <v>3000</v>
      </c>
      <c r="F49" s="9">
        <v>3000</v>
      </c>
      <c r="G49" s="9">
        <v>0</v>
      </c>
      <c r="H49" s="7">
        <v>3000</v>
      </c>
    </row>
    <row r="50" spans="1:8">
      <c r="A50" s="1" t="s">
        <v>40</v>
      </c>
      <c r="B50" s="1" t="s">
        <v>58</v>
      </c>
      <c r="C50" s="1" t="s">
        <v>5</v>
      </c>
      <c r="D50" s="2" t="s">
        <v>59</v>
      </c>
      <c r="E50" s="9">
        <v>50000</v>
      </c>
      <c r="F50" s="9">
        <v>50000</v>
      </c>
      <c r="G50" s="9">
        <v>15184</v>
      </c>
      <c r="H50" s="7">
        <v>45000</v>
      </c>
    </row>
    <row r="51" spans="1:8">
      <c r="A51" s="1" t="s">
        <v>40</v>
      </c>
      <c r="B51" s="1" t="s">
        <v>48</v>
      </c>
      <c r="C51" s="1" t="s">
        <v>5</v>
      </c>
      <c r="D51" s="2" t="s">
        <v>60</v>
      </c>
      <c r="E51" s="9">
        <v>27000</v>
      </c>
      <c r="F51" s="9">
        <v>27000</v>
      </c>
      <c r="G51" s="9">
        <v>5787.25</v>
      </c>
      <c r="H51" s="7">
        <v>25000</v>
      </c>
    </row>
    <row r="52" spans="1:8">
      <c r="A52" s="1" t="s">
        <v>40</v>
      </c>
      <c r="B52" s="1" t="s">
        <v>66</v>
      </c>
      <c r="C52" s="1" t="s">
        <v>5</v>
      </c>
      <c r="D52" s="2" t="s">
        <v>67</v>
      </c>
      <c r="E52" s="9">
        <v>3000</v>
      </c>
      <c r="F52" s="9">
        <v>4000</v>
      </c>
      <c r="G52" s="9">
        <v>3200</v>
      </c>
      <c r="H52" s="7">
        <v>3000</v>
      </c>
    </row>
    <row r="53" spans="1:8">
      <c r="A53" s="1" t="s">
        <v>40</v>
      </c>
      <c r="B53" s="1" t="s">
        <v>84</v>
      </c>
      <c r="C53" s="1" t="s">
        <v>5</v>
      </c>
      <c r="D53" s="2" t="s">
        <v>85</v>
      </c>
      <c r="E53" s="9">
        <v>5000</v>
      </c>
      <c r="F53" s="9">
        <v>5000</v>
      </c>
      <c r="G53" s="9">
        <v>432</v>
      </c>
      <c r="H53" s="7">
        <v>1000</v>
      </c>
    </row>
    <row r="54" spans="1:8">
      <c r="A54" s="1" t="s">
        <v>40</v>
      </c>
      <c r="B54" s="1" t="s">
        <v>86</v>
      </c>
      <c r="C54" s="1" t="s">
        <v>5</v>
      </c>
      <c r="D54" s="2" t="s">
        <v>87</v>
      </c>
      <c r="E54" s="9">
        <v>1000</v>
      </c>
      <c r="F54" s="9">
        <v>1000</v>
      </c>
      <c r="G54" s="9">
        <v>600</v>
      </c>
      <c r="H54" s="7">
        <v>1200</v>
      </c>
    </row>
    <row r="55" spans="1:8" ht="15.6" customHeight="1">
      <c r="A55" s="1" t="s">
        <v>40</v>
      </c>
      <c r="B55" s="1" t="s">
        <v>88</v>
      </c>
      <c r="C55" s="1" t="s">
        <v>5</v>
      </c>
      <c r="D55" s="2" t="s">
        <v>89</v>
      </c>
      <c r="E55" s="9">
        <v>2500</v>
      </c>
      <c r="F55" s="9">
        <v>6500</v>
      </c>
      <c r="G55" s="9">
        <v>5081</v>
      </c>
      <c r="H55" s="7">
        <v>2500</v>
      </c>
    </row>
    <row r="56" spans="1:8" ht="24">
      <c r="A56" s="1">
        <v>6171</v>
      </c>
      <c r="B56" s="1">
        <v>5168</v>
      </c>
      <c r="C56" s="1">
        <v>0</v>
      </c>
      <c r="D56" s="2" t="s">
        <v>100</v>
      </c>
      <c r="E56" s="9">
        <v>25000</v>
      </c>
      <c r="F56" s="9">
        <v>25000</v>
      </c>
      <c r="G56" s="9">
        <v>0</v>
      </c>
      <c r="H56" s="7">
        <v>25000</v>
      </c>
    </row>
    <row r="57" spans="1:8">
      <c r="A57" s="1" t="s">
        <v>40</v>
      </c>
      <c r="B57" s="1" t="s">
        <v>50</v>
      </c>
      <c r="C57" s="1" t="s">
        <v>5</v>
      </c>
      <c r="D57" s="2" t="s">
        <v>51</v>
      </c>
      <c r="E57" s="9">
        <v>27500</v>
      </c>
      <c r="F57" s="9">
        <v>52500</v>
      </c>
      <c r="G57" s="9">
        <v>43614.9</v>
      </c>
      <c r="H57" s="7">
        <v>50000</v>
      </c>
    </row>
    <row r="58" spans="1:8">
      <c r="A58" s="1" t="s">
        <v>40</v>
      </c>
      <c r="B58" s="1" t="s">
        <v>52</v>
      </c>
      <c r="C58" s="1" t="s">
        <v>5</v>
      </c>
      <c r="D58" s="2" t="s">
        <v>53</v>
      </c>
      <c r="E58" s="9">
        <v>190000</v>
      </c>
      <c r="F58" s="9">
        <v>190000</v>
      </c>
      <c r="G58" s="9">
        <v>0</v>
      </c>
      <c r="H58" s="7">
        <v>200000</v>
      </c>
    </row>
    <row r="59" spans="1:8">
      <c r="A59" s="1" t="s">
        <v>40</v>
      </c>
      <c r="B59" s="1">
        <v>5172</v>
      </c>
      <c r="C59" s="1" t="s">
        <v>5</v>
      </c>
      <c r="D59" s="2" t="s">
        <v>120</v>
      </c>
      <c r="E59" s="9">
        <v>0</v>
      </c>
      <c r="F59" s="9">
        <v>11180</v>
      </c>
      <c r="G59" s="9">
        <v>11180</v>
      </c>
      <c r="H59" s="7">
        <v>0</v>
      </c>
    </row>
    <row r="60" spans="1:8">
      <c r="A60" s="50">
        <v>6171</v>
      </c>
      <c r="B60" s="50" t="s">
        <v>117</v>
      </c>
      <c r="C60" s="50"/>
      <c r="D60" s="51" t="s">
        <v>121</v>
      </c>
      <c r="E60" s="49">
        <f>SUM(E47:E59)</f>
        <v>384000</v>
      </c>
      <c r="F60" s="49">
        <f t="shared" ref="F60:H60" si="0">SUM(F47:F59)</f>
        <v>427455</v>
      </c>
      <c r="G60" s="49">
        <f t="shared" si="0"/>
        <v>132823.15</v>
      </c>
      <c r="H60" s="49">
        <f t="shared" si="0"/>
        <v>408700</v>
      </c>
    </row>
    <row r="61" spans="1:8" ht="30" customHeight="1" thickBot="1">
      <c r="A61" s="52">
        <v>6402</v>
      </c>
      <c r="B61" s="53">
        <v>5364</v>
      </c>
      <c r="C61" s="53"/>
      <c r="D61" s="54" t="s">
        <v>122</v>
      </c>
      <c r="E61" s="19">
        <v>0</v>
      </c>
      <c r="F61" s="19">
        <v>34957</v>
      </c>
      <c r="G61" s="19">
        <v>34957</v>
      </c>
      <c r="H61" s="19">
        <v>0</v>
      </c>
    </row>
    <row r="62" spans="1:8" ht="18.600000000000001" thickBot="1">
      <c r="A62" s="60"/>
      <c r="B62" s="60"/>
      <c r="C62" s="63" t="s">
        <v>109</v>
      </c>
      <c r="D62" s="60"/>
      <c r="E62" s="64">
        <f>SUM(E5+E8+E10+E16+E19+E22+E25+E31+E39+E42+E60)</f>
        <v>866200</v>
      </c>
      <c r="F62" s="65">
        <v>1012983</v>
      </c>
      <c r="G62" s="65">
        <v>507210.74</v>
      </c>
      <c r="H62" s="66">
        <f>SUM(H5+H8+H10+H16+H19+H22+H25+H31+H39+H42+H60)</f>
        <v>927200</v>
      </c>
    </row>
    <row r="63" spans="1:8" ht="18">
      <c r="C63" s="30"/>
    </row>
  </sheetData>
  <pageMargins left="0.51181102362204722" right="0" top="0.39370078740157483" bottom="0.39370078740157483" header="0.31496062992125984" footer="0.31496062992125984"/>
  <pageSetup paperSize="9" scale="75" orientation="portrait" horizontalDpi="4294967293" r:id="rId1"/>
  <headerFooter>
    <oddHeader xml:space="preserve">&amp;R&amp;09&amp;"Arial"&amp;IInterní 
&amp;I&amp;"Arial"&amp;06 
</oddHeader>
  </headerFooter>
  <ignoredErrors>
    <ignoredError sqref="E8 E16:H16 F39 G31 F60:H6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příjmy</vt:lpstr>
      <vt:lpstr>výdaje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HP</cp:lastModifiedBy>
  <cp:lastPrinted>2020-02-29T14:31:28Z</cp:lastPrinted>
  <dcterms:created xsi:type="dcterms:W3CDTF">2018-11-12T19:02:32Z</dcterms:created>
  <dcterms:modified xsi:type="dcterms:W3CDTF">2020-02-29T14:32:12Z</dcterms:modified>
  <cp:category>Interní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Tagging.ClassificationMark.P00">
    <vt:lpwstr>&lt;ClassificationMark xmlns:xsi="http://www.w3.org/2001/XMLSchema-instance" xmlns:xsd="http://www.w3.org/2001/XMLSchema" margin="NaN" class="C1" owner="uzivatel" position="TopRight" marginX="0" marginY="0" classifiedOn="2018-11-19T10:59:01.6377497+01:0</vt:lpwstr>
  </property>
  <property fmtid="{D5CDD505-2E9C-101B-9397-08002B2CF9AE}" pid="3" name="DocumentTagging.ClassificationMark.P01">
    <vt:lpwstr>0" showPrintedBy="false" showPrintDate="false" language="cs" ApplicationVersion="Microsoft Excel, 14.0" addinVersion="5.10.5.29" template="CEZ"&gt;&lt;history bulk="false" class="Interní" code="C1" user="Suchanová Ivana" divisionPrefix="CEZ" mappingVersion</vt:lpwstr>
  </property>
  <property fmtid="{D5CDD505-2E9C-101B-9397-08002B2CF9AE}" pid="4" name="DocumentTagging.ClassificationMark.P02">
    <vt:lpwstr>="1" date="2018-11-19T10:59:02.4971253+01:00" /&gt;&lt;recipients /&gt;&lt;documentOwners /&gt;&lt;/ClassificationMark&gt;</vt:lpwstr>
  </property>
  <property fmtid="{D5CDD505-2E9C-101B-9397-08002B2CF9AE}" pid="5" name="DocumentTagging.ClassificationMark">
    <vt:lpwstr>￼PARTS:3</vt:lpwstr>
  </property>
  <property fmtid="{D5CDD505-2E9C-101B-9397-08002B2CF9AE}" pid="6" name="DocumentClasification">
    <vt:lpwstr>Interní</vt:lpwstr>
  </property>
  <property fmtid="{D5CDD505-2E9C-101B-9397-08002B2CF9AE}" pid="7" name="CEZ_DLP">
    <vt:lpwstr>CEZ:CEZ-DJE:C</vt:lpwstr>
  </property>
</Properties>
</file>