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376" windowHeight="7752" activeTab="1"/>
  </bookViews>
  <sheets>
    <sheet name="příjmy" sheetId="1" r:id="rId1"/>
    <sheet name="výdaje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2"/>
  <c r="U18"/>
  <c r="A31"/>
  <c r="U61"/>
  <c r="U42"/>
  <c r="U39"/>
  <c r="U30"/>
  <c r="U24"/>
  <c r="U14"/>
  <c r="U9"/>
  <c r="Q30" i="1"/>
  <c r="Q28"/>
  <c r="Q26"/>
  <c r="Q24"/>
  <c r="Q21"/>
  <c r="U66" i="2" l="1"/>
  <c r="Q31" i="1"/>
</calcChain>
</file>

<file path=xl/sharedStrings.xml><?xml version="1.0" encoding="utf-8"?>
<sst xmlns="http://schemas.openxmlformats.org/spreadsheetml/2006/main" count="267" uniqueCount="130">
  <si>
    <t>1111</t>
  </si>
  <si>
    <t>Daň z příjmů fyzických osob placená plátci</t>
  </si>
  <si>
    <t>1112</t>
  </si>
  <si>
    <t>Daň z příjmů fyzických osob placená poplatníky</t>
  </si>
  <si>
    <t>1113</t>
  </si>
  <si>
    <t>Daň z příjmů fyzických osob vybíraná srážkou</t>
  </si>
  <si>
    <t>1121</t>
  </si>
  <si>
    <t>Daň z příjmů právnických osob</t>
  </si>
  <si>
    <t>1211</t>
  </si>
  <si>
    <t>Daň z přidané hodnoty</t>
  </si>
  <si>
    <t>1341</t>
  </si>
  <si>
    <t>Poplatek ze psů</t>
  </si>
  <si>
    <t>1361</t>
  </si>
  <si>
    <t>Správní poplatky</t>
  </si>
  <si>
    <t>1381</t>
  </si>
  <si>
    <t>1382</t>
  </si>
  <si>
    <t>Zrušený odvod z loterií a pod.her kr.výher.hrac.přístrojů</t>
  </si>
  <si>
    <t>1511</t>
  </si>
  <si>
    <t>Daň z nemovitých věcí</t>
  </si>
  <si>
    <t>4112</t>
  </si>
  <si>
    <t>Neinv.přij.transfery ze st.rozp.v rámci souhrn.dotač.vzta</t>
  </si>
  <si>
    <t>3399</t>
  </si>
  <si>
    <t>3639</t>
  </si>
  <si>
    <t>2131</t>
  </si>
  <si>
    <t>Příjmy z pronájmu pozemků</t>
  </si>
  <si>
    <t>3722</t>
  </si>
  <si>
    <t>2329</t>
  </si>
  <si>
    <t>Ostatní nedaňové příjmy jinde nezařazené</t>
  </si>
  <si>
    <t>6112</t>
  </si>
  <si>
    <t>6171</t>
  </si>
  <si>
    <t>6310</t>
  </si>
  <si>
    <t>2141</t>
  </si>
  <si>
    <t>Příjmy z úroků (část)</t>
  </si>
  <si>
    <t>1037</t>
  </si>
  <si>
    <t>5222</t>
  </si>
  <si>
    <t>Neinvestiční transfery spolkům</t>
  </si>
  <si>
    <t>2212</t>
  </si>
  <si>
    <t>5139</t>
  </si>
  <si>
    <t>5169</t>
  </si>
  <si>
    <t>Nákup ostatních služeb</t>
  </si>
  <si>
    <t>5171</t>
  </si>
  <si>
    <t>Opravy a udržování</t>
  </si>
  <si>
    <t>5136</t>
  </si>
  <si>
    <t>Knihy, učební pomůcky a tisk</t>
  </si>
  <si>
    <t>5137</t>
  </si>
  <si>
    <t>Nákup materiálu jinde nezařazený</t>
  </si>
  <si>
    <t>5175</t>
  </si>
  <si>
    <t>Pohoštění</t>
  </si>
  <si>
    <t>5194</t>
  </si>
  <si>
    <t>Věcné dary</t>
  </si>
  <si>
    <t>3631</t>
  </si>
  <si>
    <t>5154</t>
  </si>
  <si>
    <t>Elektrická energie</t>
  </si>
  <si>
    <t>5156</t>
  </si>
  <si>
    <t>Pohonné hmoty a maziva</t>
  </si>
  <si>
    <t>5329</t>
  </si>
  <si>
    <t>3745</t>
  </si>
  <si>
    <t>5021</t>
  </si>
  <si>
    <t>Ostatní osobní výdaje</t>
  </si>
  <si>
    <t>5023</t>
  </si>
  <si>
    <t>Odměny členů zastupitelstev obcí a krajů</t>
  </si>
  <si>
    <t>5512</t>
  </si>
  <si>
    <t>5019</t>
  </si>
  <si>
    <t>Ostatní platy</t>
  </si>
  <si>
    <t>5132</t>
  </si>
  <si>
    <t>Ochranné pomůcky</t>
  </si>
  <si>
    <t>5032</t>
  </si>
  <si>
    <t>Povinné pojistné na veřejné zdravotní pojištění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</si>
  <si>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</si>
  <si>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</si>
  <si>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</si>
  <si>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</si>
  <si>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</si>
  <si>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</si>
  <si>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Silnice</t>
  </si>
  <si>
    <t>Veřejné osvětlení</t>
  </si>
  <si>
    <t>Péče o vzhled obcí a veřejnou zeleň</t>
  </si>
  <si>
    <t>Požární ochrana - dobrovolná část</t>
  </si>
  <si>
    <t>Zastupitelstva obcí</t>
  </si>
  <si>
    <t>Sběr a svoz komunálních odpadů</t>
  </si>
  <si>
    <t>Komunální služby a územní rozvoj jinde nezařazené</t>
  </si>
  <si>
    <t>Neinvest.přij.transfery z všeob.pokl.správy stát.rozpočtu</t>
  </si>
  <si>
    <t>Investiční přijaté transfery od krajů</t>
  </si>
  <si>
    <t>Přijaté neinvestiční dary</t>
  </si>
  <si>
    <t>Ostatní záležitost kultury, církví a sděl. prostředků</t>
  </si>
  <si>
    <t>Celospolečenské funkce lesů</t>
  </si>
  <si>
    <t>Příjmy z poskytování služeb a výrobků</t>
  </si>
  <si>
    <t>I. Rozpočtové příjmy</t>
  </si>
  <si>
    <t>Paragraf</t>
  </si>
  <si>
    <t>Položka</t>
  </si>
  <si>
    <t>Text</t>
  </si>
  <si>
    <t>a</t>
  </si>
  <si>
    <t>b</t>
  </si>
  <si>
    <t>1</t>
  </si>
  <si>
    <t>2</t>
  </si>
  <si>
    <t>3</t>
  </si>
  <si>
    <t>Daň z hazardních her s výjimkou dílčí daně z technických her</t>
  </si>
  <si>
    <t>4111</t>
  </si>
  <si>
    <t>4222</t>
  </si>
  <si>
    <t>XXXX</t>
  </si>
  <si>
    <t>Bez paragrafu</t>
  </si>
  <si>
    <t>2111</t>
  </si>
  <si>
    <t>2321</t>
  </si>
  <si>
    <t>Obecné příjmy a výdaje z finančních operací</t>
  </si>
  <si>
    <t>Celkem</t>
  </si>
  <si>
    <t>Schválený rozpočet 2021</t>
  </si>
  <si>
    <t>Rozpočet po změnách 2021</t>
  </si>
  <si>
    <t>Výsledek od počátku roku k 31.10.2021</t>
  </si>
  <si>
    <t>Rozpočet 2022</t>
  </si>
  <si>
    <t>II. Rozpočtové výdaje</t>
  </si>
  <si>
    <t>Ost.neinvest.transfery veřejným rozpočtům územní úrovně</t>
  </si>
  <si>
    <t>Drobný dlouhodobý hmotný majetek</t>
  </si>
  <si>
    <t>6114</t>
  </si>
  <si>
    <t>Volby do Parlamentu ČR</t>
  </si>
  <si>
    <t>5166</t>
  </si>
  <si>
    <t>Konzultační, poradenské a právní služby</t>
  </si>
  <si>
    <t>5168</t>
  </si>
  <si>
    <t>Zprac.dat a služby souvis.s inform.a komunik.technologiemi</t>
  </si>
  <si>
    <t>5365</t>
  </si>
  <si>
    <t>Platby daní a poplatků krajům,obcím a státním fondům</t>
  </si>
  <si>
    <t>Činnost místní správy</t>
  </si>
  <si>
    <t>6402</t>
  </si>
  <si>
    <t>5364</t>
  </si>
  <si>
    <t>Vratky transferů poskytnutých z veřejných rozpočtů</t>
  </si>
  <si>
    <t>Výsledek od počátku roku 31.10.2021</t>
  </si>
  <si>
    <t>Finanční vypořádání</t>
  </si>
  <si>
    <t>Stavby</t>
  </si>
  <si>
    <t>Příjem z poplatku za obecní systém odpadového hospodářství a příjem z poplatku za odkládání komunálního odpadu z nemovité věci</t>
  </si>
  <si>
    <t>Schválený rozpočet na rok 2022</t>
  </si>
  <si>
    <t xml:space="preserve">Schválený rozpočet na rok 2022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</si>
</sst>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7"/>
      <color rgb="FF000000"/>
      <name val="SansSerif"/>
      <family val="2"/>
    </font>
    <font>
      <b/>
      <sz val="12"/>
      <color rgb="FF000000"/>
      <name val="SansSerif"/>
      <family val="2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E4FF"/>
      </patternFill>
    </fill>
    <fill>
      <patternFill patternType="solid">
        <fgColor rgb="FFFFFFFF"/>
      </patternFill>
    </fill>
    <fill>
      <patternFill patternType="solid">
        <fgColor rgb="FFE5F2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5" fillId="2" borderId="0" xfId="0" applyFont="1" applyFill="1"/>
    <xf numFmtId="0" fontId="0" fillId="2" borderId="0" xfId="0" applyFont="1" applyFill="1"/>
    <xf numFmtId="0" fontId="7" fillId="4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3" fillId="6" borderId="1" xfId="0" applyNumberFormat="1" applyFont="1" applyFill="1" applyBorder="1" applyAlignment="1" applyProtection="1">
      <alignment horizontal="center" vertical="center" wrapText="1"/>
    </xf>
    <xf numFmtId="0" fontId="8" fillId="7" borderId="0" xfId="0" applyFont="1" applyFill="1"/>
    <xf numFmtId="0" fontId="7" fillId="4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left" vertical="center" wrapText="1"/>
    </xf>
    <xf numFmtId="0" fontId="7" fillId="4" borderId="1" xfId="0" applyNumberFormat="1" applyFont="1" applyFill="1" applyBorder="1" applyAlignment="1" applyProtection="1">
      <alignment horizontal="center" vertical="center" wrapText="1"/>
    </xf>
    <xf numFmtId="4" fontId="7" fillId="4" borderId="1" xfId="0" applyNumberFormat="1" applyFont="1" applyFill="1" applyBorder="1" applyAlignment="1" applyProtection="1">
      <alignment horizontal="righ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4" fontId="6" fillId="7" borderId="1" xfId="0" applyNumberFormat="1" applyFont="1" applyFill="1" applyBorder="1" applyAlignment="1" applyProtection="1">
      <alignment horizontal="right" vertical="center" wrapText="1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4" fontId="6" fillId="5" borderId="1" xfId="0" applyNumberFormat="1" applyFont="1" applyFill="1" applyBorder="1" applyAlignment="1" applyProtection="1">
      <alignment horizontal="righ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7" fillId="6" borderId="2" xfId="0" applyNumberFormat="1" applyFont="1" applyFill="1" applyBorder="1" applyAlignment="1" applyProtection="1">
      <alignment horizontal="left" vertical="center" wrapText="1"/>
    </xf>
    <xf numFmtId="0" fontId="7" fillId="6" borderId="3" xfId="0" applyNumberFormat="1" applyFont="1" applyFill="1" applyBorder="1" applyAlignment="1" applyProtection="1">
      <alignment horizontal="left" vertical="center" wrapText="1"/>
    </xf>
    <xf numFmtId="0" fontId="7" fillId="6" borderId="4" xfId="0" applyNumberFormat="1" applyFont="1" applyFill="1" applyBorder="1" applyAlignment="1" applyProtection="1">
      <alignment horizontal="left" vertical="center" wrapText="1"/>
    </xf>
    <xf numFmtId="4" fontId="7" fillId="6" borderId="2" xfId="0" applyNumberFormat="1" applyFont="1" applyFill="1" applyBorder="1" applyAlignment="1" applyProtection="1">
      <alignment horizontal="right" vertical="center" wrapText="1"/>
    </xf>
    <xf numFmtId="4" fontId="7" fillId="6" borderId="4" xfId="0" applyNumberFormat="1" applyFont="1" applyFill="1" applyBorder="1" applyAlignment="1" applyProtection="1">
      <alignment horizontal="right" vertical="center" wrapText="1"/>
    </xf>
    <xf numFmtId="4" fontId="7" fillId="6" borderId="3" xfId="0" applyNumberFormat="1" applyFont="1" applyFill="1" applyBorder="1" applyAlignment="1" applyProtection="1">
      <alignment horizontal="right" vertical="center" wrapText="1"/>
    </xf>
    <xf numFmtId="4" fontId="4" fillId="7" borderId="1" xfId="0" applyNumberFormat="1" applyFont="1" applyFill="1" applyBorder="1" applyAlignment="1" applyProtection="1">
      <alignment horizontal="right" vertical="center" wrapText="1"/>
    </xf>
    <xf numFmtId="4" fontId="6" fillId="7" borderId="2" xfId="0" applyNumberFormat="1" applyFont="1" applyFill="1" applyBorder="1" applyAlignment="1" applyProtection="1">
      <alignment horizontal="right" vertical="center" wrapText="1"/>
    </xf>
    <xf numFmtId="4" fontId="6" fillId="7" borderId="4" xfId="0" applyNumberFormat="1" applyFont="1" applyFill="1" applyBorder="1" applyAlignment="1" applyProtection="1">
      <alignment horizontal="right" vertical="center" wrapText="1"/>
    </xf>
    <xf numFmtId="0" fontId="7" fillId="6" borderId="2" xfId="0" applyNumberFormat="1" applyFont="1" applyFill="1" applyBorder="1" applyAlignment="1" applyProtection="1">
      <alignment horizontal="center" vertical="center" wrapText="1"/>
    </xf>
    <xf numFmtId="0" fontId="7" fillId="6" borderId="3" xfId="0" applyNumberFormat="1" applyFont="1" applyFill="1" applyBorder="1" applyAlignment="1" applyProtection="1">
      <alignment horizontal="center" vertical="center" wrapText="1"/>
    </xf>
    <xf numFmtId="0" fontId="7" fillId="6" borderId="4" xfId="0" applyNumberFormat="1" applyFont="1" applyFill="1" applyBorder="1" applyAlignment="1" applyProtection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left" vertical="center" wrapText="1"/>
    </xf>
    <xf numFmtId="0" fontId="7" fillId="4" borderId="2" xfId="0" applyNumberFormat="1" applyFont="1" applyFill="1" applyBorder="1" applyAlignment="1" applyProtection="1">
      <alignment horizontal="center" vertical="center" wrapText="1"/>
    </xf>
    <xf numFmtId="0" fontId="7" fillId="4" borderId="3" xfId="0" applyNumberFormat="1" applyFont="1" applyFill="1" applyBorder="1" applyAlignment="1" applyProtection="1">
      <alignment horizontal="center" vertical="center" wrapText="1"/>
    </xf>
    <xf numFmtId="0" fontId="7" fillId="4" borderId="4" xfId="0" applyNumberFormat="1" applyFont="1" applyFill="1" applyBorder="1" applyAlignment="1" applyProtection="1">
      <alignment horizontal="center" vertical="center" wrapText="1"/>
    </xf>
    <xf numFmtId="0" fontId="7" fillId="4" borderId="2" xfId="0" applyNumberFormat="1" applyFont="1" applyFill="1" applyBorder="1" applyAlignment="1" applyProtection="1">
      <alignment horizontal="left" vertical="center" wrapText="1"/>
    </xf>
    <xf numFmtId="0" fontId="7" fillId="4" borderId="3" xfId="0" applyNumberFormat="1" applyFont="1" applyFill="1" applyBorder="1" applyAlignment="1" applyProtection="1">
      <alignment horizontal="left" vertical="center" wrapText="1"/>
    </xf>
    <xf numFmtId="0" fontId="7" fillId="4" borderId="4" xfId="0" applyNumberFormat="1" applyFont="1" applyFill="1" applyBorder="1" applyAlignment="1" applyProtection="1">
      <alignment horizontal="left" vertical="center" wrapText="1"/>
    </xf>
    <xf numFmtId="4" fontId="7" fillId="4" borderId="2" xfId="0" applyNumberFormat="1" applyFont="1" applyFill="1" applyBorder="1" applyAlignment="1" applyProtection="1">
      <alignment horizontal="right" vertical="center" wrapText="1"/>
    </xf>
    <xf numFmtId="4" fontId="7" fillId="4" borderId="4" xfId="0" applyNumberFormat="1" applyFont="1" applyFill="1" applyBorder="1" applyAlignment="1" applyProtection="1">
      <alignment horizontal="right" vertical="center" wrapText="1"/>
    </xf>
    <xf numFmtId="4" fontId="7" fillId="4" borderId="3" xfId="0" applyNumberFormat="1" applyFont="1" applyFill="1" applyBorder="1" applyAlignment="1" applyProtection="1">
      <alignment horizontal="right" vertical="center" wrapText="1"/>
    </xf>
    <xf numFmtId="0" fontId="6" fillId="5" borderId="2" xfId="0" applyNumberFormat="1" applyFont="1" applyFill="1" applyBorder="1" applyAlignment="1" applyProtection="1">
      <alignment horizontal="center" vertical="center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3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6" fillId="5" borderId="2" xfId="0" applyNumberFormat="1" applyFont="1" applyFill="1" applyBorder="1" applyAlignment="1" applyProtection="1">
      <alignment horizontal="right" vertical="center" wrapText="1"/>
    </xf>
    <xf numFmtId="4" fontId="6" fillId="5" borderId="4" xfId="0" applyNumberFormat="1" applyFont="1" applyFill="1" applyBorder="1" applyAlignment="1" applyProtection="1">
      <alignment horizontal="right" vertical="center" wrapText="1"/>
    </xf>
    <xf numFmtId="4" fontId="6" fillId="5" borderId="3" xfId="0" applyNumberFormat="1" applyFont="1" applyFill="1" applyBorder="1" applyAlignment="1" applyProtection="1">
      <alignment horizontal="righ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zoomScale="80" zoomScaleNormal="80" workbookViewId="0">
      <selection activeCell="A4" sqref="A4:R4"/>
    </sheetView>
  </sheetViews>
  <sheetFormatPr defaultColWidth="9.109375" defaultRowHeight="14.4"/>
  <cols>
    <col min="1" max="1" width="9.109375" style="1"/>
    <col min="2" max="2" width="1.21875" style="1" customWidth="1"/>
    <col min="3" max="3" width="9.109375" style="1" hidden="1" customWidth="1"/>
    <col min="4" max="4" width="9.109375" style="1"/>
    <col min="5" max="5" width="47.6640625" style="1" customWidth="1"/>
    <col min="6" max="6" width="9.109375" style="1"/>
    <col min="7" max="7" width="4.77734375" style="1" customWidth="1"/>
    <col min="8" max="8" width="9.109375" style="1"/>
    <col min="9" max="9" width="4.44140625" style="1" customWidth="1"/>
    <col min="10" max="12" width="9.109375" style="1" hidden="1" customWidth="1"/>
    <col min="13" max="13" width="9.109375" style="1"/>
    <col min="14" max="14" width="4.5546875" style="1" customWidth="1"/>
    <col min="15" max="16" width="9.109375" style="1" hidden="1" customWidth="1"/>
    <col min="17" max="17" width="9.109375" style="1"/>
    <col min="18" max="18" width="4.88671875" style="1" customWidth="1"/>
    <col min="19" max="16384" width="9.109375" style="1"/>
  </cols>
  <sheetData>
    <row r="1" spans="1:18" s="3" customFormat="1" ht="31.2"/>
    <row r="3" spans="1:18" s="5" customFormat="1" ht="51.6" customHeight="1">
      <c r="A3" s="3" t="s">
        <v>128</v>
      </c>
    </row>
    <row r="4" spans="1:18" ht="15.6">
      <c r="A4" s="24" t="s">
        <v>87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ht="56.4" customHeight="1">
      <c r="A5" s="18" t="s">
        <v>88</v>
      </c>
      <c r="B5" s="18"/>
      <c r="C5" s="18"/>
      <c r="D5" s="8" t="s">
        <v>89</v>
      </c>
      <c r="E5" s="8" t="s">
        <v>90</v>
      </c>
      <c r="F5" s="18" t="s">
        <v>105</v>
      </c>
      <c r="G5" s="18"/>
      <c r="H5" s="18" t="s">
        <v>106</v>
      </c>
      <c r="I5" s="18"/>
      <c r="J5" s="18"/>
      <c r="K5" s="18"/>
      <c r="L5" s="18"/>
      <c r="M5" s="18" t="s">
        <v>107</v>
      </c>
      <c r="N5" s="18"/>
      <c r="O5" s="18"/>
      <c r="P5" s="18"/>
      <c r="Q5" s="25" t="s">
        <v>108</v>
      </c>
      <c r="R5" s="25"/>
    </row>
    <row r="6" spans="1:18" ht="15.6">
      <c r="A6" s="18" t="s">
        <v>91</v>
      </c>
      <c r="B6" s="18"/>
      <c r="C6" s="18"/>
      <c r="D6" s="8" t="s">
        <v>92</v>
      </c>
      <c r="E6" s="8"/>
      <c r="F6" s="18" t="s">
        <v>93</v>
      </c>
      <c r="G6" s="18"/>
      <c r="H6" s="18" t="s">
        <v>94</v>
      </c>
      <c r="I6" s="18"/>
      <c r="J6" s="18"/>
      <c r="K6" s="18"/>
      <c r="L6" s="18"/>
      <c r="M6" s="18" t="s">
        <v>95</v>
      </c>
      <c r="N6" s="18"/>
      <c r="O6" s="18"/>
      <c r="P6" s="18"/>
      <c r="Q6" s="18"/>
      <c r="R6" s="18"/>
    </row>
    <row r="7" spans="1:18" ht="15.6">
      <c r="A7" s="18"/>
      <c r="B7" s="18"/>
      <c r="C7" s="18"/>
      <c r="D7" s="8" t="s">
        <v>0</v>
      </c>
      <c r="E7" s="9" t="s">
        <v>1</v>
      </c>
      <c r="F7" s="19">
        <v>180000</v>
      </c>
      <c r="G7" s="19"/>
      <c r="H7" s="19">
        <v>180000</v>
      </c>
      <c r="I7" s="19"/>
      <c r="J7" s="19"/>
      <c r="K7" s="19"/>
      <c r="L7" s="19"/>
      <c r="M7" s="19">
        <v>108370.13</v>
      </c>
      <c r="N7" s="19"/>
      <c r="O7" s="19"/>
      <c r="P7" s="19"/>
      <c r="Q7" s="19">
        <v>180000</v>
      </c>
      <c r="R7" s="19"/>
    </row>
    <row r="8" spans="1:18" ht="15.6">
      <c r="A8" s="18"/>
      <c r="B8" s="18"/>
      <c r="C8" s="18"/>
      <c r="D8" s="8" t="s">
        <v>2</v>
      </c>
      <c r="E8" s="9" t="s">
        <v>3</v>
      </c>
      <c r="F8" s="19">
        <v>3000</v>
      </c>
      <c r="G8" s="19"/>
      <c r="H8" s="19">
        <v>8000</v>
      </c>
      <c r="I8" s="19"/>
      <c r="J8" s="19"/>
      <c r="K8" s="19"/>
      <c r="L8" s="19"/>
      <c r="M8" s="19">
        <v>5334.1</v>
      </c>
      <c r="N8" s="19"/>
      <c r="O8" s="19"/>
      <c r="P8" s="19"/>
      <c r="Q8" s="19">
        <v>3000</v>
      </c>
      <c r="R8" s="19"/>
    </row>
    <row r="9" spans="1:18" ht="15.6">
      <c r="A9" s="18"/>
      <c r="B9" s="18"/>
      <c r="C9" s="18"/>
      <c r="D9" s="8" t="s">
        <v>4</v>
      </c>
      <c r="E9" s="9" t="s">
        <v>5</v>
      </c>
      <c r="F9" s="19">
        <v>16000</v>
      </c>
      <c r="G9" s="19"/>
      <c r="H9" s="19">
        <v>20500</v>
      </c>
      <c r="I9" s="19"/>
      <c r="J9" s="19"/>
      <c r="K9" s="19"/>
      <c r="L9" s="19"/>
      <c r="M9" s="19">
        <v>18343.32</v>
      </c>
      <c r="N9" s="19"/>
      <c r="O9" s="19"/>
      <c r="P9" s="19"/>
      <c r="Q9" s="19">
        <v>25000</v>
      </c>
      <c r="R9" s="19"/>
    </row>
    <row r="10" spans="1:18" ht="15.6">
      <c r="A10" s="18"/>
      <c r="B10" s="18"/>
      <c r="C10" s="18"/>
      <c r="D10" s="8" t="s">
        <v>6</v>
      </c>
      <c r="E10" s="9" t="s">
        <v>7</v>
      </c>
      <c r="F10" s="19">
        <v>120000</v>
      </c>
      <c r="G10" s="19"/>
      <c r="H10" s="19">
        <v>166000</v>
      </c>
      <c r="I10" s="19"/>
      <c r="J10" s="19"/>
      <c r="K10" s="19"/>
      <c r="L10" s="19"/>
      <c r="M10" s="19">
        <v>154017.20000000001</v>
      </c>
      <c r="N10" s="19"/>
      <c r="O10" s="19"/>
      <c r="P10" s="19"/>
      <c r="Q10" s="19">
        <v>170000</v>
      </c>
      <c r="R10" s="19"/>
    </row>
    <row r="11" spans="1:18" ht="15.6">
      <c r="A11" s="18"/>
      <c r="B11" s="18"/>
      <c r="C11" s="18"/>
      <c r="D11" s="8" t="s">
        <v>8</v>
      </c>
      <c r="E11" s="9" t="s">
        <v>9</v>
      </c>
      <c r="F11" s="19">
        <v>380000</v>
      </c>
      <c r="G11" s="19"/>
      <c r="H11" s="19">
        <v>380000</v>
      </c>
      <c r="I11" s="19"/>
      <c r="J11" s="19"/>
      <c r="K11" s="19"/>
      <c r="L11" s="19"/>
      <c r="M11" s="19">
        <v>330797.23</v>
      </c>
      <c r="N11" s="19"/>
      <c r="O11" s="19"/>
      <c r="P11" s="19"/>
      <c r="Q11" s="19">
        <v>360000</v>
      </c>
      <c r="R11" s="19"/>
    </row>
    <row r="12" spans="1:18" ht="15.6">
      <c r="A12" s="18"/>
      <c r="B12" s="18"/>
      <c r="C12" s="18"/>
      <c r="D12" s="16" t="s">
        <v>10</v>
      </c>
      <c r="E12" s="17" t="s">
        <v>11</v>
      </c>
      <c r="F12" s="19">
        <v>1000</v>
      </c>
      <c r="G12" s="19"/>
      <c r="H12" s="19">
        <v>1000</v>
      </c>
      <c r="I12" s="19"/>
      <c r="J12" s="19"/>
      <c r="K12" s="19"/>
      <c r="L12" s="19"/>
      <c r="M12" s="19">
        <v>630</v>
      </c>
      <c r="N12" s="19"/>
      <c r="O12" s="19"/>
      <c r="P12" s="19"/>
      <c r="Q12" s="19">
        <v>1000</v>
      </c>
      <c r="R12" s="19"/>
    </row>
    <row r="13" spans="1:18" ht="46.8">
      <c r="A13" s="18"/>
      <c r="B13" s="18"/>
      <c r="C13" s="18"/>
      <c r="D13" s="8">
        <v>1345</v>
      </c>
      <c r="E13" s="17" t="s">
        <v>127</v>
      </c>
      <c r="F13" s="19">
        <v>30000</v>
      </c>
      <c r="G13" s="19"/>
      <c r="H13" s="19">
        <v>30000</v>
      </c>
      <c r="I13" s="19"/>
      <c r="J13" s="19"/>
      <c r="K13" s="19"/>
      <c r="L13" s="19"/>
      <c r="M13" s="19">
        <v>29962</v>
      </c>
      <c r="N13" s="19"/>
      <c r="O13" s="19"/>
      <c r="P13" s="19"/>
      <c r="Q13" s="19">
        <v>42000</v>
      </c>
      <c r="R13" s="19"/>
    </row>
    <row r="14" spans="1:18" ht="15.6">
      <c r="A14" s="18"/>
      <c r="B14" s="18"/>
      <c r="C14" s="18"/>
      <c r="D14" s="8" t="s">
        <v>12</v>
      </c>
      <c r="E14" s="9" t="s">
        <v>13</v>
      </c>
      <c r="F14" s="19">
        <v>0</v>
      </c>
      <c r="G14" s="19"/>
      <c r="H14" s="19">
        <v>150</v>
      </c>
      <c r="I14" s="19"/>
      <c r="J14" s="19"/>
      <c r="K14" s="19"/>
      <c r="L14" s="19"/>
      <c r="M14" s="19">
        <v>150</v>
      </c>
      <c r="N14" s="19"/>
      <c r="O14" s="19"/>
      <c r="P14" s="19"/>
      <c r="Q14" s="19">
        <v>200</v>
      </c>
      <c r="R14" s="19"/>
    </row>
    <row r="15" spans="1:18" ht="31.2">
      <c r="A15" s="18"/>
      <c r="B15" s="18"/>
      <c r="C15" s="18"/>
      <c r="D15" s="8" t="s">
        <v>14</v>
      </c>
      <c r="E15" s="9" t="s">
        <v>96</v>
      </c>
      <c r="F15" s="19">
        <v>0</v>
      </c>
      <c r="G15" s="19"/>
      <c r="H15" s="19">
        <v>3000</v>
      </c>
      <c r="I15" s="19"/>
      <c r="J15" s="19"/>
      <c r="K15" s="19"/>
      <c r="L15" s="19"/>
      <c r="M15" s="19">
        <v>2823.7</v>
      </c>
      <c r="N15" s="19"/>
      <c r="O15" s="19"/>
      <c r="P15" s="19"/>
      <c r="Q15" s="19">
        <v>3000</v>
      </c>
      <c r="R15" s="19"/>
    </row>
    <row r="16" spans="1:18" ht="31.2">
      <c r="A16" s="18"/>
      <c r="B16" s="18"/>
      <c r="C16" s="18"/>
      <c r="D16" s="8" t="s">
        <v>15</v>
      </c>
      <c r="E16" s="9" t="s">
        <v>16</v>
      </c>
      <c r="F16" s="19">
        <v>3000</v>
      </c>
      <c r="G16" s="19"/>
      <c r="H16" s="19">
        <v>3000</v>
      </c>
      <c r="I16" s="19"/>
      <c r="J16" s="19"/>
      <c r="K16" s="19"/>
      <c r="L16" s="19"/>
      <c r="M16" s="19">
        <v>1762.29</v>
      </c>
      <c r="N16" s="19"/>
      <c r="O16" s="19"/>
      <c r="P16" s="19"/>
      <c r="Q16" s="19">
        <v>3000</v>
      </c>
      <c r="R16" s="19"/>
    </row>
    <row r="17" spans="1:18" ht="15.6">
      <c r="A17" s="18"/>
      <c r="B17" s="18"/>
      <c r="C17" s="18"/>
      <c r="D17" s="8" t="s">
        <v>17</v>
      </c>
      <c r="E17" s="9" t="s">
        <v>18</v>
      </c>
      <c r="F17" s="19">
        <v>85000</v>
      </c>
      <c r="G17" s="19"/>
      <c r="H17" s="19">
        <v>85000</v>
      </c>
      <c r="I17" s="19"/>
      <c r="J17" s="19"/>
      <c r="K17" s="19"/>
      <c r="L17" s="19"/>
      <c r="M17" s="19">
        <v>77083.14</v>
      </c>
      <c r="N17" s="19"/>
      <c r="O17" s="19"/>
      <c r="P17" s="19"/>
      <c r="Q17" s="19">
        <v>85000</v>
      </c>
      <c r="R17" s="19"/>
    </row>
    <row r="18" spans="1:18" ht="31.2">
      <c r="A18" s="18"/>
      <c r="B18" s="18"/>
      <c r="C18" s="18"/>
      <c r="D18" s="8" t="s">
        <v>97</v>
      </c>
      <c r="E18" s="9" t="s">
        <v>81</v>
      </c>
      <c r="F18" s="19">
        <v>0</v>
      </c>
      <c r="G18" s="19"/>
      <c r="H18" s="19">
        <v>41184</v>
      </c>
      <c r="I18" s="19"/>
      <c r="J18" s="19"/>
      <c r="K18" s="19"/>
      <c r="L18" s="19"/>
      <c r="M18" s="19">
        <v>41183.06</v>
      </c>
      <c r="N18" s="19"/>
      <c r="O18" s="19"/>
      <c r="P18" s="19"/>
      <c r="Q18" s="19">
        <v>0</v>
      </c>
      <c r="R18" s="19"/>
    </row>
    <row r="19" spans="1:18" ht="31.2">
      <c r="A19" s="18"/>
      <c r="B19" s="18"/>
      <c r="C19" s="18"/>
      <c r="D19" s="8" t="s">
        <v>19</v>
      </c>
      <c r="E19" s="9" t="s">
        <v>20</v>
      </c>
      <c r="F19" s="19">
        <v>75000</v>
      </c>
      <c r="G19" s="19"/>
      <c r="H19" s="19">
        <v>75000</v>
      </c>
      <c r="I19" s="19"/>
      <c r="J19" s="19"/>
      <c r="K19" s="19"/>
      <c r="L19" s="19"/>
      <c r="M19" s="19">
        <v>70800</v>
      </c>
      <c r="N19" s="19"/>
      <c r="O19" s="19"/>
      <c r="P19" s="19"/>
      <c r="Q19" s="19">
        <v>75000</v>
      </c>
      <c r="R19" s="19"/>
    </row>
    <row r="20" spans="1:18" ht="15.6">
      <c r="A20" s="18"/>
      <c r="B20" s="18"/>
      <c r="C20" s="18"/>
      <c r="D20" s="8" t="s">
        <v>98</v>
      </c>
      <c r="E20" s="9" t="s">
        <v>82</v>
      </c>
      <c r="F20" s="19">
        <v>50000</v>
      </c>
      <c r="G20" s="19"/>
      <c r="H20" s="19">
        <v>50000</v>
      </c>
      <c r="I20" s="19"/>
      <c r="J20" s="19"/>
      <c r="K20" s="19"/>
      <c r="L20" s="19"/>
      <c r="M20" s="19">
        <v>0</v>
      </c>
      <c r="N20" s="19"/>
      <c r="O20" s="19"/>
      <c r="P20" s="19"/>
      <c r="Q20" s="19">
        <v>0</v>
      </c>
      <c r="R20" s="19"/>
    </row>
    <row r="21" spans="1:18" ht="15.6">
      <c r="A21" s="22"/>
      <c r="B21" s="22"/>
      <c r="C21" s="22"/>
      <c r="D21" s="10" t="s">
        <v>99</v>
      </c>
      <c r="E21" s="11" t="s">
        <v>100</v>
      </c>
      <c r="F21" s="23">
        <v>943000</v>
      </c>
      <c r="G21" s="23"/>
      <c r="H21" s="23">
        <v>1042834</v>
      </c>
      <c r="I21" s="23"/>
      <c r="J21" s="23"/>
      <c r="K21" s="23"/>
      <c r="L21" s="23"/>
      <c r="M21" s="23">
        <v>841256.17</v>
      </c>
      <c r="N21" s="23"/>
      <c r="O21" s="23"/>
      <c r="P21" s="23"/>
      <c r="Q21" s="23">
        <f>SUM(Q7:R20)</f>
        <v>947200</v>
      </c>
      <c r="R21" s="23"/>
    </row>
    <row r="22" spans="1:18" ht="15.6">
      <c r="A22" s="18" t="s">
        <v>21</v>
      </c>
      <c r="B22" s="18"/>
      <c r="C22" s="18"/>
      <c r="D22" s="8" t="s">
        <v>101</v>
      </c>
      <c r="E22" s="9" t="s">
        <v>86</v>
      </c>
      <c r="F22" s="19">
        <v>40000</v>
      </c>
      <c r="G22" s="19"/>
      <c r="H22" s="19">
        <v>40000</v>
      </c>
      <c r="I22" s="19"/>
      <c r="J22" s="19"/>
      <c r="K22" s="19"/>
      <c r="L22" s="19"/>
      <c r="M22" s="19">
        <v>0</v>
      </c>
      <c r="N22" s="19"/>
      <c r="O22" s="19"/>
      <c r="P22" s="19"/>
      <c r="Q22" s="19">
        <v>0</v>
      </c>
      <c r="R22" s="19"/>
    </row>
    <row r="23" spans="1:18" ht="15.6">
      <c r="A23" s="18" t="s">
        <v>21</v>
      </c>
      <c r="B23" s="18"/>
      <c r="C23" s="18"/>
      <c r="D23" s="8" t="s">
        <v>102</v>
      </c>
      <c r="E23" s="9" t="s">
        <v>83</v>
      </c>
      <c r="F23" s="19">
        <v>4000</v>
      </c>
      <c r="G23" s="19"/>
      <c r="H23" s="19">
        <v>4000</v>
      </c>
      <c r="I23" s="19"/>
      <c r="J23" s="19"/>
      <c r="K23" s="19"/>
      <c r="L23" s="19"/>
      <c r="M23" s="19">
        <v>3600</v>
      </c>
      <c r="N23" s="19"/>
      <c r="O23" s="19"/>
      <c r="P23" s="19"/>
      <c r="Q23" s="19">
        <v>4000</v>
      </c>
      <c r="R23" s="19"/>
    </row>
    <row r="24" spans="1:18" ht="31.2">
      <c r="A24" s="22" t="s">
        <v>21</v>
      </c>
      <c r="B24" s="22"/>
      <c r="C24" s="22"/>
      <c r="D24" s="10" t="s">
        <v>99</v>
      </c>
      <c r="E24" s="11" t="s">
        <v>84</v>
      </c>
      <c r="F24" s="23">
        <v>44000</v>
      </c>
      <c r="G24" s="23"/>
      <c r="H24" s="23">
        <v>44000</v>
      </c>
      <c r="I24" s="23"/>
      <c r="J24" s="23"/>
      <c r="K24" s="23"/>
      <c r="L24" s="23"/>
      <c r="M24" s="23">
        <v>3600</v>
      </c>
      <c r="N24" s="23"/>
      <c r="O24" s="23"/>
      <c r="P24" s="23"/>
      <c r="Q24" s="23">
        <f>SUM(Q22:R23)</f>
        <v>4000</v>
      </c>
      <c r="R24" s="23"/>
    </row>
    <row r="25" spans="1:18" ht="15.6">
      <c r="A25" s="18" t="s">
        <v>22</v>
      </c>
      <c r="B25" s="18"/>
      <c r="C25" s="18"/>
      <c r="D25" s="8" t="s">
        <v>23</v>
      </c>
      <c r="E25" s="9" t="s">
        <v>24</v>
      </c>
      <c r="F25" s="19">
        <v>36000</v>
      </c>
      <c r="G25" s="19"/>
      <c r="H25" s="19">
        <v>37535</v>
      </c>
      <c r="I25" s="19"/>
      <c r="J25" s="19"/>
      <c r="K25" s="19"/>
      <c r="L25" s="19"/>
      <c r="M25" s="19">
        <v>37535</v>
      </c>
      <c r="N25" s="19"/>
      <c r="O25" s="19"/>
      <c r="P25" s="19"/>
      <c r="Q25" s="19">
        <v>38000</v>
      </c>
      <c r="R25" s="19"/>
    </row>
    <row r="26" spans="1:18" ht="31.2">
      <c r="A26" s="22" t="s">
        <v>22</v>
      </c>
      <c r="B26" s="22"/>
      <c r="C26" s="22"/>
      <c r="D26" s="10" t="s">
        <v>99</v>
      </c>
      <c r="E26" s="11" t="s">
        <v>80</v>
      </c>
      <c r="F26" s="23">
        <v>36000</v>
      </c>
      <c r="G26" s="23"/>
      <c r="H26" s="23">
        <v>37535</v>
      </c>
      <c r="I26" s="23"/>
      <c r="J26" s="23"/>
      <c r="K26" s="23"/>
      <c r="L26" s="23"/>
      <c r="M26" s="23">
        <v>37535</v>
      </c>
      <c r="N26" s="23"/>
      <c r="O26" s="23"/>
      <c r="P26" s="23"/>
      <c r="Q26" s="23">
        <f>SUM(Q25)</f>
        <v>38000</v>
      </c>
      <c r="R26" s="23"/>
    </row>
    <row r="27" spans="1:18" ht="15.6">
      <c r="A27" s="18" t="s">
        <v>25</v>
      </c>
      <c r="B27" s="18"/>
      <c r="C27" s="18"/>
      <c r="D27" s="8" t="s">
        <v>26</v>
      </c>
      <c r="E27" s="9" t="s">
        <v>27</v>
      </c>
      <c r="F27" s="19">
        <v>20000</v>
      </c>
      <c r="G27" s="19"/>
      <c r="H27" s="19">
        <v>20000</v>
      </c>
      <c r="I27" s="19"/>
      <c r="J27" s="19"/>
      <c r="K27" s="19"/>
      <c r="L27" s="19"/>
      <c r="M27" s="19">
        <v>7721.66</v>
      </c>
      <c r="N27" s="19"/>
      <c r="O27" s="19"/>
      <c r="P27" s="19"/>
      <c r="Q27" s="19">
        <v>10000</v>
      </c>
      <c r="R27" s="19"/>
    </row>
    <row r="28" spans="1:18" ht="15.6">
      <c r="A28" s="22" t="s">
        <v>25</v>
      </c>
      <c r="B28" s="22"/>
      <c r="C28" s="22"/>
      <c r="D28" s="10" t="s">
        <v>99</v>
      </c>
      <c r="E28" s="11" t="s">
        <v>79</v>
      </c>
      <c r="F28" s="23">
        <v>20000</v>
      </c>
      <c r="G28" s="23"/>
      <c r="H28" s="23">
        <v>20000</v>
      </c>
      <c r="I28" s="23"/>
      <c r="J28" s="23"/>
      <c r="K28" s="23"/>
      <c r="L28" s="23"/>
      <c r="M28" s="23">
        <v>7721.66</v>
      </c>
      <c r="N28" s="23"/>
      <c r="O28" s="23"/>
      <c r="P28" s="23"/>
      <c r="Q28" s="23">
        <f>SUM(Q27)</f>
        <v>10000</v>
      </c>
      <c r="R28" s="23"/>
    </row>
    <row r="29" spans="1:18" ht="15.6">
      <c r="A29" s="18" t="s">
        <v>30</v>
      </c>
      <c r="B29" s="18"/>
      <c r="C29" s="18"/>
      <c r="D29" s="8" t="s">
        <v>31</v>
      </c>
      <c r="E29" s="9" t="s">
        <v>32</v>
      </c>
      <c r="F29" s="19">
        <v>250</v>
      </c>
      <c r="G29" s="19"/>
      <c r="H29" s="19">
        <v>250</v>
      </c>
      <c r="I29" s="19"/>
      <c r="J29" s="19"/>
      <c r="K29" s="19"/>
      <c r="L29" s="19"/>
      <c r="M29" s="19">
        <v>184.43</v>
      </c>
      <c r="N29" s="19"/>
      <c r="O29" s="19"/>
      <c r="P29" s="19"/>
      <c r="Q29" s="19">
        <v>200</v>
      </c>
      <c r="R29" s="19"/>
    </row>
    <row r="30" spans="1:18" ht="19.95" customHeight="1">
      <c r="A30" s="22" t="s">
        <v>30</v>
      </c>
      <c r="B30" s="22"/>
      <c r="C30" s="22"/>
      <c r="D30" s="10" t="s">
        <v>99</v>
      </c>
      <c r="E30" s="11" t="s">
        <v>103</v>
      </c>
      <c r="F30" s="23">
        <v>250</v>
      </c>
      <c r="G30" s="23"/>
      <c r="H30" s="23">
        <v>250</v>
      </c>
      <c r="I30" s="23"/>
      <c r="J30" s="23"/>
      <c r="K30" s="23"/>
      <c r="L30" s="23"/>
      <c r="M30" s="23">
        <v>184.43</v>
      </c>
      <c r="N30" s="23"/>
      <c r="O30" s="23"/>
      <c r="P30" s="23"/>
      <c r="Q30" s="23">
        <f>SUM(Q29)</f>
        <v>200</v>
      </c>
      <c r="R30" s="23"/>
    </row>
    <row r="31" spans="1:18" ht="39" customHeight="1">
      <c r="A31" s="20" t="s">
        <v>104</v>
      </c>
      <c r="B31" s="20"/>
      <c r="C31" s="20"/>
      <c r="D31" s="20"/>
      <c r="E31" s="20"/>
      <c r="F31" s="21">
        <v>1043250</v>
      </c>
      <c r="G31" s="21"/>
      <c r="H31" s="21">
        <v>1144619</v>
      </c>
      <c r="I31" s="21"/>
      <c r="J31" s="21"/>
      <c r="K31" s="21"/>
      <c r="L31" s="21"/>
      <c r="M31" s="21">
        <v>890297.26</v>
      </c>
      <c r="N31" s="21"/>
      <c r="O31" s="21"/>
      <c r="P31" s="21"/>
      <c r="Q31" s="21">
        <f>SUM(Q30+Q28+Q26+Q24+Q21)</f>
        <v>999400</v>
      </c>
      <c r="R31" s="21"/>
    </row>
    <row r="32" spans="1:18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</sheetData>
  <mergeCells count="136">
    <mergeCell ref="A8:C8"/>
    <mergeCell ref="F8:G8"/>
    <mergeCell ref="H8:L8"/>
    <mergeCell ref="M8:P8"/>
    <mergeCell ref="Q8:R8"/>
    <mergeCell ref="A4:R4"/>
    <mergeCell ref="A5:C5"/>
    <mergeCell ref="F5:G5"/>
    <mergeCell ref="H5:L5"/>
    <mergeCell ref="M5:P5"/>
    <mergeCell ref="Q5:R5"/>
    <mergeCell ref="A7:C7"/>
    <mergeCell ref="F7:G7"/>
    <mergeCell ref="H7:L7"/>
    <mergeCell ref="M7:P7"/>
    <mergeCell ref="Q7:R7"/>
    <mergeCell ref="A6:C6"/>
    <mergeCell ref="F6:G6"/>
    <mergeCell ref="H6:L6"/>
    <mergeCell ref="M6:P6"/>
    <mergeCell ref="Q6:R6"/>
    <mergeCell ref="A10:C10"/>
    <mergeCell ref="F10:G10"/>
    <mergeCell ref="H10:L10"/>
    <mergeCell ref="M10:P10"/>
    <mergeCell ref="Q10:R10"/>
    <mergeCell ref="A9:C9"/>
    <mergeCell ref="F9:G9"/>
    <mergeCell ref="H9:L9"/>
    <mergeCell ref="M9:P9"/>
    <mergeCell ref="Q9:R9"/>
    <mergeCell ref="A13:C13"/>
    <mergeCell ref="F13:G13"/>
    <mergeCell ref="H13:L13"/>
    <mergeCell ref="M13:P13"/>
    <mergeCell ref="Q13:R13"/>
    <mergeCell ref="A11:C11"/>
    <mergeCell ref="F11:G11"/>
    <mergeCell ref="H11:L11"/>
    <mergeCell ref="M11:P11"/>
    <mergeCell ref="Q11:R11"/>
    <mergeCell ref="A15:C15"/>
    <mergeCell ref="F15:G15"/>
    <mergeCell ref="H15:L15"/>
    <mergeCell ref="M15:P15"/>
    <mergeCell ref="Q15:R15"/>
    <mergeCell ref="A14:C14"/>
    <mergeCell ref="F14:G14"/>
    <mergeCell ref="H14:L14"/>
    <mergeCell ref="M14:P14"/>
    <mergeCell ref="Q14:R14"/>
    <mergeCell ref="A17:C17"/>
    <mergeCell ref="F17:G17"/>
    <mergeCell ref="H17:L17"/>
    <mergeCell ref="M17:P17"/>
    <mergeCell ref="Q17:R17"/>
    <mergeCell ref="A16:C16"/>
    <mergeCell ref="F16:G16"/>
    <mergeCell ref="H16:L16"/>
    <mergeCell ref="M16:P16"/>
    <mergeCell ref="Q16:R16"/>
    <mergeCell ref="A19:C19"/>
    <mergeCell ref="F19:G19"/>
    <mergeCell ref="H19:L19"/>
    <mergeCell ref="M19:P19"/>
    <mergeCell ref="Q19:R19"/>
    <mergeCell ref="A18:C18"/>
    <mergeCell ref="F18:G18"/>
    <mergeCell ref="H18:L18"/>
    <mergeCell ref="M18:P18"/>
    <mergeCell ref="Q18:R18"/>
    <mergeCell ref="A21:C21"/>
    <mergeCell ref="F21:G21"/>
    <mergeCell ref="H21:L21"/>
    <mergeCell ref="M21:P21"/>
    <mergeCell ref="Q21:R21"/>
    <mergeCell ref="A20:C20"/>
    <mergeCell ref="F20:G20"/>
    <mergeCell ref="H20:L20"/>
    <mergeCell ref="M20:P20"/>
    <mergeCell ref="Q20:R20"/>
    <mergeCell ref="A23:C23"/>
    <mergeCell ref="F23:G23"/>
    <mergeCell ref="H23:L23"/>
    <mergeCell ref="M23:P23"/>
    <mergeCell ref="Q23:R23"/>
    <mergeCell ref="A22:C22"/>
    <mergeCell ref="F22:G22"/>
    <mergeCell ref="H22:L22"/>
    <mergeCell ref="M22:P22"/>
    <mergeCell ref="Q22:R22"/>
    <mergeCell ref="A25:C25"/>
    <mergeCell ref="F25:G25"/>
    <mergeCell ref="H25:L25"/>
    <mergeCell ref="M25:P25"/>
    <mergeCell ref="Q25:R25"/>
    <mergeCell ref="A24:C24"/>
    <mergeCell ref="F24:G24"/>
    <mergeCell ref="H24:L24"/>
    <mergeCell ref="M24:P24"/>
    <mergeCell ref="Q24:R24"/>
    <mergeCell ref="Q28:R28"/>
    <mergeCell ref="A27:C27"/>
    <mergeCell ref="F27:G27"/>
    <mergeCell ref="H27:L27"/>
    <mergeCell ref="M27:P27"/>
    <mergeCell ref="Q27:R27"/>
    <mergeCell ref="A26:C26"/>
    <mergeCell ref="F26:G26"/>
    <mergeCell ref="H26:L26"/>
    <mergeCell ref="M26:P26"/>
    <mergeCell ref="Q26:R26"/>
    <mergeCell ref="A12:C12"/>
    <mergeCell ref="F12:G12"/>
    <mergeCell ref="H12:L12"/>
    <mergeCell ref="M12:P12"/>
    <mergeCell ref="Q12:R12"/>
    <mergeCell ref="A31:E31"/>
    <mergeCell ref="F31:G31"/>
    <mergeCell ref="H31:L31"/>
    <mergeCell ref="M31:P31"/>
    <mergeCell ref="Q31:R31"/>
    <mergeCell ref="A30:C30"/>
    <mergeCell ref="F30:G30"/>
    <mergeCell ref="H30:L30"/>
    <mergeCell ref="M30:P30"/>
    <mergeCell ref="Q30:R30"/>
    <mergeCell ref="A29:C29"/>
    <mergeCell ref="F29:G29"/>
    <mergeCell ref="H29:L29"/>
    <mergeCell ref="M29:P29"/>
    <mergeCell ref="Q29:R29"/>
    <mergeCell ref="A28:C28"/>
    <mergeCell ref="F28:G28"/>
    <mergeCell ref="H28:L28"/>
    <mergeCell ref="M28:P28"/>
  </mergeCells>
  <pageMargins left="0.39370078740157483" right="0.19685039370078741" top="0.39370078740157483" bottom="0.39370078740157483" header="0.31496062992125984" footer="0.31496062992125984"/>
  <pageSetup paperSize="9" scale="80" orientation="portrait" horizontalDpi="4294967293" r:id="rId1"/>
  <headerFooter>
    <oddHeader xml:space="preserve">&amp;R&amp;09&amp;"Arial"&amp;IInterní 
&amp;I&amp;"Arial"&amp;06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V68"/>
  <sheetViews>
    <sheetView tabSelected="1" zoomScale="90" zoomScaleNormal="90" workbookViewId="0">
      <selection activeCell="A2" sqref="A2:V2"/>
    </sheetView>
  </sheetViews>
  <sheetFormatPr defaultColWidth="9.109375" defaultRowHeight="14.4"/>
  <cols>
    <col min="1" max="1" width="9.109375" style="1"/>
    <col min="2" max="2" width="0.33203125" style="1" customWidth="1"/>
    <col min="3" max="3" width="9.109375" style="1" hidden="1" customWidth="1"/>
    <col min="4" max="4" width="9.77734375" style="1" customWidth="1"/>
    <col min="5" max="5" width="12.5546875" style="2" customWidth="1"/>
    <col min="6" max="8" width="9.109375" style="1" hidden="1" customWidth="1"/>
    <col min="9" max="9" width="20.77734375" style="1" customWidth="1"/>
    <col min="10" max="10" width="7.44140625" style="1" customWidth="1"/>
    <col min="11" max="11" width="6.88671875" style="1" customWidth="1"/>
    <col min="12" max="12" width="9.109375" style="1" customWidth="1"/>
    <col min="13" max="13" width="3.44140625" style="1" customWidth="1"/>
    <col min="14" max="15" width="9.109375" style="1" hidden="1" customWidth="1"/>
    <col min="16" max="16" width="1.88671875" style="1" customWidth="1"/>
    <col min="17" max="17" width="9.109375" style="1" customWidth="1"/>
    <col min="18" max="18" width="2.77734375" style="1" customWidth="1"/>
    <col min="19" max="20" width="9.109375" style="1" hidden="1" customWidth="1"/>
    <col min="21" max="21" width="9.109375" style="1"/>
    <col min="22" max="22" width="4.44140625" style="1" customWidth="1"/>
    <col min="23" max="16384" width="9.109375" style="1"/>
  </cols>
  <sheetData>
    <row r="1" spans="1:22" s="3" customFormat="1" ht="31.2">
      <c r="A1" s="3" t="s">
        <v>129</v>
      </c>
      <c r="E1" s="4"/>
    </row>
    <row r="2" spans="1:22" ht="15.6">
      <c r="A2" s="24" t="s">
        <v>109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79.8" customHeight="1">
      <c r="A3" s="18" t="s">
        <v>88</v>
      </c>
      <c r="B3" s="18"/>
      <c r="C3" s="18"/>
      <c r="D3" s="8" t="s">
        <v>89</v>
      </c>
      <c r="E3" s="18" t="s">
        <v>90</v>
      </c>
      <c r="F3" s="18"/>
      <c r="G3" s="18"/>
      <c r="H3" s="18"/>
      <c r="I3" s="18"/>
      <c r="J3" s="18" t="s">
        <v>105</v>
      </c>
      <c r="K3" s="18"/>
      <c r="L3" s="18" t="s">
        <v>106</v>
      </c>
      <c r="M3" s="18"/>
      <c r="N3" s="18"/>
      <c r="O3" s="18"/>
      <c r="P3" s="18"/>
      <c r="Q3" s="18" t="s">
        <v>124</v>
      </c>
      <c r="R3" s="18"/>
      <c r="S3" s="18"/>
      <c r="T3" s="18"/>
      <c r="U3" s="25" t="s">
        <v>108</v>
      </c>
      <c r="V3" s="25"/>
    </row>
    <row r="4" spans="1:22" ht="15.6">
      <c r="A4" s="18" t="s">
        <v>91</v>
      </c>
      <c r="B4" s="18"/>
      <c r="C4" s="18"/>
      <c r="D4" s="8" t="s">
        <v>92</v>
      </c>
      <c r="E4" s="18"/>
      <c r="F4" s="18"/>
      <c r="G4" s="18"/>
      <c r="H4" s="18"/>
      <c r="I4" s="18"/>
      <c r="J4" s="18" t="s">
        <v>93</v>
      </c>
      <c r="K4" s="18"/>
      <c r="L4" s="18" t="s">
        <v>94</v>
      </c>
      <c r="M4" s="18"/>
      <c r="N4" s="18"/>
      <c r="O4" s="18"/>
      <c r="P4" s="18"/>
      <c r="Q4" s="18" t="s">
        <v>95</v>
      </c>
      <c r="R4" s="18"/>
      <c r="S4" s="18"/>
      <c r="T4" s="18"/>
      <c r="U4" s="18"/>
      <c r="V4" s="18"/>
    </row>
    <row r="5" spans="1:22" ht="15.6">
      <c r="A5" s="18" t="s">
        <v>33</v>
      </c>
      <c r="B5" s="18"/>
      <c r="C5" s="18"/>
      <c r="D5" s="8" t="s">
        <v>34</v>
      </c>
      <c r="E5" s="38" t="s">
        <v>35</v>
      </c>
      <c r="F5" s="38"/>
      <c r="G5" s="38"/>
      <c r="H5" s="38"/>
      <c r="I5" s="38"/>
      <c r="J5" s="19">
        <v>1000</v>
      </c>
      <c r="K5" s="19"/>
      <c r="L5" s="19">
        <v>1000</v>
      </c>
      <c r="M5" s="19"/>
      <c r="N5" s="19"/>
      <c r="O5" s="19"/>
      <c r="P5" s="19"/>
      <c r="Q5" s="19">
        <v>0</v>
      </c>
      <c r="R5" s="19"/>
      <c r="S5" s="19"/>
      <c r="T5" s="19"/>
      <c r="U5" s="19">
        <v>1000</v>
      </c>
      <c r="V5" s="19"/>
    </row>
    <row r="6" spans="1:22" ht="15.6">
      <c r="A6" s="22" t="s">
        <v>33</v>
      </c>
      <c r="B6" s="22"/>
      <c r="C6" s="22"/>
      <c r="D6" s="10" t="s">
        <v>99</v>
      </c>
      <c r="E6" s="57" t="s">
        <v>85</v>
      </c>
      <c r="F6" s="57"/>
      <c r="G6" s="57"/>
      <c r="H6" s="57"/>
      <c r="I6" s="57"/>
      <c r="J6" s="23">
        <v>1000</v>
      </c>
      <c r="K6" s="23"/>
      <c r="L6" s="23">
        <v>1000</v>
      </c>
      <c r="M6" s="23"/>
      <c r="N6" s="23"/>
      <c r="O6" s="23"/>
      <c r="P6" s="23"/>
      <c r="Q6" s="23">
        <v>0</v>
      </c>
      <c r="R6" s="23"/>
      <c r="S6" s="23"/>
      <c r="T6" s="23"/>
      <c r="U6" s="23">
        <v>1000</v>
      </c>
      <c r="V6" s="23"/>
    </row>
    <row r="7" spans="1:22" ht="15.6">
      <c r="A7" s="18" t="s">
        <v>36</v>
      </c>
      <c r="B7" s="18"/>
      <c r="C7" s="18"/>
      <c r="D7" s="8" t="s">
        <v>37</v>
      </c>
      <c r="E7" s="38" t="s">
        <v>45</v>
      </c>
      <c r="F7" s="38"/>
      <c r="G7" s="38"/>
      <c r="H7" s="38"/>
      <c r="I7" s="38"/>
      <c r="J7" s="19">
        <v>2000</v>
      </c>
      <c r="K7" s="19"/>
      <c r="L7" s="19">
        <v>2000</v>
      </c>
      <c r="M7" s="19"/>
      <c r="N7" s="19"/>
      <c r="O7" s="19"/>
      <c r="P7" s="19"/>
      <c r="Q7" s="19">
        <v>0</v>
      </c>
      <c r="R7" s="19"/>
      <c r="S7" s="19"/>
      <c r="T7" s="19"/>
      <c r="U7" s="19">
        <v>2000</v>
      </c>
      <c r="V7" s="19"/>
    </row>
    <row r="8" spans="1:22" ht="15.6">
      <c r="A8" s="18" t="s">
        <v>36</v>
      </c>
      <c r="B8" s="18"/>
      <c r="C8" s="18"/>
      <c r="D8" s="8" t="s">
        <v>40</v>
      </c>
      <c r="E8" s="38" t="s">
        <v>41</v>
      </c>
      <c r="F8" s="38"/>
      <c r="G8" s="38"/>
      <c r="H8" s="38"/>
      <c r="I8" s="38"/>
      <c r="J8" s="19">
        <v>20000</v>
      </c>
      <c r="K8" s="19"/>
      <c r="L8" s="19">
        <v>20000</v>
      </c>
      <c r="M8" s="19"/>
      <c r="N8" s="19"/>
      <c r="O8" s="19"/>
      <c r="P8" s="19"/>
      <c r="Q8" s="19">
        <v>605</v>
      </c>
      <c r="R8" s="19"/>
      <c r="S8" s="19"/>
      <c r="T8" s="19"/>
      <c r="U8" s="19">
        <v>5000</v>
      </c>
      <c r="V8" s="19"/>
    </row>
    <row r="9" spans="1:22" ht="15.6">
      <c r="A9" s="22" t="s">
        <v>36</v>
      </c>
      <c r="B9" s="22"/>
      <c r="C9" s="22"/>
      <c r="D9" s="10" t="s">
        <v>99</v>
      </c>
      <c r="E9" s="57" t="s">
        <v>74</v>
      </c>
      <c r="F9" s="57"/>
      <c r="G9" s="57"/>
      <c r="H9" s="57"/>
      <c r="I9" s="57"/>
      <c r="J9" s="23">
        <v>22000</v>
      </c>
      <c r="K9" s="23"/>
      <c r="L9" s="23">
        <v>22000</v>
      </c>
      <c r="M9" s="23"/>
      <c r="N9" s="23"/>
      <c r="O9" s="23"/>
      <c r="P9" s="23"/>
      <c r="Q9" s="23">
        <v>605</v>
      </c>
      <c r="R9" s="23"/>
      <c r="S9" s="23"/>
      <c r="T9" s="23"/>
      <c r="U9" s="23">
        <f>SUM(U7:V8)</f>
        <v>7000</v>
      </c>
      <c r="V9" s="23"/>
    </row>
    <row r="10" spans="1:22" ht="15.6">
      <c r="A10" s="18" t="s">
        <v>21</v>
      </c>
      <c r="B10" s="18"/>
      <c r="C10" s="18"/>
      <c r="D10" s="8" t="s">
        <v>37</v>
      </c>
      <c r="E10" s="38" t="s">
        <v>45</v>
      </c>
      <c r="F10" s="38"/>
      <c r="G10" s="38"/>
      <c r="H10" s="38"/>
      <c r="I10" s="38"/>
      <c r="J10" s="19">
        <v>6000</v>
      </c>
      <c r="K10" s="19"/>
      <c r="L10" s="19">
        <v>6000</v>
      </c>
      <c r="M10" s="19"/>
      <c r="N10" s="19"/>
      <c r="O10" s="19"/>
      <c r="P10" s="19"/>
      <c r="Q10" s="19">
        <v>1225</v>
      </c>
      <c r="R10" s="19"/>
      <c r="S10" s="19"/>
      <c r="T10" s="19"/>
      <c r="U10" s="19">
        <v>5000</v>
      </c>
      <c r="V10" s="19"/>
    </row>
    <row r="11" spans="1:22" ht="15.6">
      <c r="A11" s="18" t="s">
        <v>21</v>
      </c>
      <c r="B11" s="18"/>
      <c r="C11" s="18"/>
      <c r="D11" s="8" t="s">
        <v>38</v>
      </c>
      <c r="E11" s="38" t="s">
        <v>39</v>
      </c>
      <c r="F11" s="38"/>
      <c r="G11" s="38"/>
      <c r="H11" s="38"/>
      <c r="I11" s="38"/>
      <c r="J11" s="19">
        <v>18000</v>
      </c>
      <c r="K11" s="19"/>
      <c r="L11" s="19">
        <v>18000</v>
      </c>
      <c r="M11" s="19"/>
      <c r="N11" s="19"/>
      <c r="O11" s="19"/>
      <c r="P11" s="19"/>
      <c r="Q11" s="19">
        <v>280</v>
      </c>
      <c r="R11" s="19"/>
      <c r="S11" s="19"/>
      <c r="T11" s="19"/>
      <c r="U11" s="19">
        <v>5000</v>
      </c>
      <c r="V11" s="19"/>
    </row>
    <row r="12" spans="1:22" ht="15.6">
      <c r="A12" s="18" t="s">
        <v>21</v>
      </c>
      <c r="B12" s="18"/>
      <c r="C12" s="18"/>
      <c r="D12" s="8" t="s">
        <v>46</v>
      </c>
      <c r="E12" s="38" t="s">
        <v>47</v>
      </c>
      <c r="F12" s="38"/>
      <c r="G12" s="38"/>
      <c r="H12" s="38"/>
      <c r="I12" s="38"/>
      <c r="J12" s="19">
        <v>33000</v>
      </c>
      <c r="K12" s="19"/>
      <c r="L12" s="19">
        <v>33000</v>
      </c>
      <c r="M12" s="19"/>
      <c r="N12" s="19"/>
      <c r="O12" s="19"/>
      <c r="P12" s="19"/>
      <c r="Q12" s="19">
        <v>32723</v>
      </c>
      <c r="R12" s="19"/>
      <c r="S12" s="19"/>
      <c r="T12" s="19"/>
      <c r="U12" s="19">
        <v>35000</v>
      </c>
      <c r="V12" s="19"/>
    </row>
    <row r="13" spans="1:22" ht="15.6">
      <c r="A13" s="18" t="s">
        <v>21</v>
      </c>
      <c r="B13" s="18"/>
      <c r="C13" s="18"/>
      <c r="D13" s="8" t="s">
        <v>48</v>
      </c>
      <c r="E13" s="38" t="s">
        <v>49</v>
      </c>
      <c r="F13" s="38"/>
      <c r="G13" s="38"/>
      <c r="H13" s="38"/>
      <c r="I13" s="38"/>
      <c r="J13" s="19">
        <v>20000</v>
      </c>
      <c r="K13" s="19"/>
      <c r="L13" s="19">
        <v>20000</v>
      </c>
      <c r="M13" s="19"/>
      <c r="N13" s="19"/>
      <c r="O13" s="19"/>
      <c r="P13" s="19"/>
      <c r="Q13" s="19">
        <v>6850</v>
      </c>
      <c r="R13" s="19"/>
      <c r="S13" s="19"/>
      <c r="T13" s="19"/>
      <c r="U13" s="19">
        <v>10000</v>
      </c>
      <c r="V13" s="19"/>
    </row>
    <row r="14" spans="1:22" ht="15.6">
      <c r="A14" s="22" t="s">
        <v>21</v>
      </c>
      <c r="B14" s="22"/>
      <c r="C14" s="22"/>
      <c r="D14" s="10" t="s">
        <v>99</v>
      </c>
      <c r="E14" s="57" t="s">
        <v>84</v>
      </c>
      <c r="F14" s="57"/>
      <c r="G14" s="57"/>
      <c r="H14" s="57"/>
      <c r="I14" s="57"/>
      <c r="J14" s="23">
        <v>77000</v>
      </c>
      <c r="K14" s="23"/>
      <c r="L14" s="23">
        <v>77000</v>
      </c>
      <c r="M14" s="23"/>
      <c r="N14" s="23"/>
      <c r="O14" s="23"/>
      <c r="P14" s="23"/>
      <c r="Q14" s="23">
        <v>41078</v>
      </c>
      <c r="R14" s="23"/>
      <c r="S14" s="23"/>
      <c r="T14" s="23"/>
      <c r="U14" s="23">
        <f>SUM(U10:V13)</f>
        <v>55000</v>
      </c>
      <c r="V14" s="23"/>
    </row>
    <row r="15" spans="1:22" ht="15.6">
      <c r="A15" s="18" t="s">
        <v>50</v>
      </c>
      <c r="B15" s="18"/>
      <c r="C15" s="18"/>
      <c r="D15" s="8" t="s">
        <v>51</v>
      </c>
      <c r="E15" s="38" t="s">
        <v>52</v>
      </c>
      <c r="F15" s="38"/>
      <c r="G15" s="38"/>
      <c r="H15" s="38"/>
      <c r="I15" s="38"/>
      <c r="J15" s="19">
        <v>18000</v>
      </c>
      <c r="K15" s="19"/>
      <c r="L15" s="19">
        <v>25000</v>
      </c>
      <c r="M15" s="19"/>
      <c r="N15" s="19"/>
      <c r="O15" s="19"/>
      <c r="P15" s="19"/>
      <c r="Q15" s="19">
        <v>18300</v>
      </c>
      <c r="R15" s="19"/>
      <c r="S15" s="19"/>
      <c r="T15" s="19"/>
      <c r="U15" s="19">
        <v>22000</v>
      </c>
      <c r="V15" s="19"/>
    </row>
    <row r="16" spans="1:22" ht="15.6">
      <c r="A16" s="18" t="s">
        <v>50</v>
      </c>
      <c r="B16" s="18"/>
      <c r="C16" s="18"/>
      <c r="D16" s="8" t="s">
        <v>38</v>
      </c>
      <c r="E16" s="38" t="s">
        <v>39</v>
      </c>
      <c r="F16" s="38"/>
      <c r="G16" s="38"/>
      <c r="H16" s="38"/>
      <c r="I16" s="38"/>
      <c r="J16" s="19">
        <v>5000</v>
      </c>
      <c r="K16" s="19"/>
      <c r="L16" s="19">
        <v>5000</v>
      </c>
      <c r="M16" s="19"/>
      <c r="N16" s="19"/>
      <c r="O16" s="19"/>
      <c r="P16" s="19"/>
      <c r="Q16" s="19">
        <v>0</v>
      </c>
      <c r="R16" s="19"/>
      <c r="S16" s="19"/>
      <c r="T16" s="19"/>
      <c r="U16" s="19">
        <v>5000</v>
      </c>
      <c r="V16" s="19"/>
    </row>
    <row r="17" spans="1:22" ht="15.6">
      <c r="A17" s="18" t="s">
        <v>50</v>
      </c>
      <c r="B17" s="18"/>
      <c r="C17" s="18"/>
      <c r="D17" s="8" t="s">
        <v>40</v>
      </c>
      <c r="E17" s="38" t="s">
        <v>41</v>
      </c>
      <c r="F17" s="38"/>
      <c r="G17" s="38"/>
      <c r="H17" s="38"/>
      <c r="I17" s="38"/>
      <c r="J17" s="19">
        <v>15000</v>
      </c>
      <c r="K17" s="19"/>
      <c r="L17" s="19">
        <v>15000</v>
      </c>
      <c r="M17" s="19"/>
      <c r="N17" s="19"/>
      <c r="O17" s="19"/>
      <c r="P17" s="19"/>
      <c r="Q17" s="19">
        <v>0</v>
      </c>
      <c r="R17" s="19"/>
      <c r="S17" s="19"/>
      <c r="T17" s="19"/>
      <c r="U17" s="19">
        <v>15000</v>
      </c>
      <c r="V17" s="19"/>
    </row>
    <row r="18" spans="1:22" ht="15.6">
      <c r="A18" s="22" t="s">
        <v>50</v>
      </c>
      <c r="B18" s="22"/>
      <c r="C18" s="22"/>
      <c r="D18" s="10" t="s">
        <v>99</v>
      </c>
      <c r="E18" s="57" t="s">
        <v>75</v>
      </c>
      <c r="F18" s="57"/>
      <c r="G18" s="57"/>
      <c r="H18" s="57"/>
      <c r="I18" s="57"/>
      <c r="J18" s="23">
        <v>38000</v>
      </c>
      <c r="K18" s="23"/>
      <c r="L18" s="23">
        <v>45000</v>
      </c>
      <c r="M18" s="23"/>
      <c r="N18" s="23"/>
      <c r="O18" s="23"/>
      <c r="P18" s="23"/>
      <c r="Q18" s="23">
        <v>18300</v>
      </c>
      <c r="R18" s="23"/>
      <c r="S18" s="23"/>
      <c r="T18" s="23"/>
      <c r="U18" s="23">
        <f>SUM(U15:V17)</f>
        <v>42000</v>
      </c>
      <c r="V18" s="23"/>
    </row>
    <row r="19" spans="1:22" ht="15.6">
      <c r="A19" s="18" t="s">
        <v>22</v>
      </c>
      <c r="B19" s="18"/>
      <c r="C19" s="18"/>
      <c r="D19" s="8" t="s">
        <v>37</v>
      </c>
      <c r="E19" s="38" t="s">
        <v>45</v>
      </c>
      <c r="F19" s="38"/>
      <c r="G19" s="38"/>
      <c r="H19" s="38"/>
      <c r="I19" s="38"/>
      <c r="J19" s="19">
        <v>1000</v>
      </c>
      <c r="K19" s="19"/>
      <c r="L19" s="19">
        <v>1000</v>
      </c>
      <c r="M19" s="19"/>
      <c r="N19" s="19"/>
      <c r="O19" s="19"/>
      <c r="P19" s="19"/>
      <c r="Q19" s="19">
        <v>0</v>
      </c>
      <c r="R19" s="19"/>
      <c r="S19" s="19"/>
      <c r="T19" s="19"/>
      <c r="U19" s="19">
        <v>1000</v>
      </c>
      <c r="V19" s="19"/>
    </row>
    <row r="20" spans="1:22" ht="15.6">
      <c r="A20" s="18" t="s">
        <v>22</v>
      </c>
      <c r="B20" s="18"/>
      <c r="C20" s="18"/>
      <c r="D20" s="8" t="s">
        <v>38</v>
      </c>
      <c r="E20" s="38" t="s">
        <v>39</v>
      </c>
      <c r="F20" s="38"/>
      <c r="G20" s="38"/>
      <c r="H20" s="38"/>
      <c r="I20" s="38"/>
      <c r="J20" s="19">
        <v>10000</v>
      </c>
      <c r="K20" s="19"/>
      <c r="L20" s="19">
        <v>10000</v>
      </c>
      <c r="M20" s="19"/>
      <c r="N20" s="19"/>
      <c r="O20" s="19"/>
      <c r="P20" s="19"/>
      <c r="Q20" s="19">
        <v>0</v>
      </c>
      <c r="R20" s="19"/>
      <c r="S20" s="19"/>
      <c r="T20" s="19"/>
      <c r="U20" s="19">
        <v>50000</v>
      </c>
      <c r="V20" s="19"/>
    </row>
    <row r="21" spans="1:22" ht="15.6">
      <c r="A21" s="22" t="s">
        <v>22</v>
      </c>
      <c r="B21" s="22"/>
      <c r="C21" s="22"/>
      <c r="D21" s="10" t="s">
        <v>99</v>
      </c>
      <c r="E21" s="57" t="s">
        <v>80</v>
      </c>
      <c r="F21" s="57"/>
      <c r="G21" s="57"/>
      <c r="H21" s="57"/>
      <c r="I21" s="57"/>
      <c r="J21" s="23">
        <v>11000</v>
      </c>
      <c r="K21" s="23"/>
      <c r="L21" s="23">
        <v>11000</v>
      </c>
      <c r="M21" s="23"/>
      <c r="N21" s="23"/>
      <c r="O21" s="23"/>
      <c r="P21" s="23"/>
      <c r="Q21" s="23">
        <v>0</v>
      </c>
      <c r="R21" s="23"/>
      <c r="S21" s="23"/>
      <c r="T21" s="23"/>
      <c r="U21" s="23">
        <f>SUM(U19:V20)</f>
        <v>51000</v>
      </c>
      <c r="V21" s="23"/>
    </row>
    <row r="22" spans="1:22" ht="15.6">
      <c r="A22" s="18" t="s">
        <v>25</v>
      </c>
      <c r="B22" s="18"/>
      <c r="C22" s="18"/>
      <c r="D22" s="8" t="s">
        <v>38</v>
      </c>
      <c r="E22" s="38" t="s">
        <v>39</v>
      </c>
      <c r="F22" s="38"/>
      <c r="G22" s="38"/>
      <c r="H22" s="38"/>
      <c r="I22" s="38"/>
      <c r="J22" s="19">
        <v>130000</v>
      </c>
      <c r="K22" s="19"/>
      <c r="L22" s="19">
        <v>130000</v>
      </c>
      <c r="M22" s="19"/>
      <c r="N22" s="19"/>
      <c r="O22" s="19"/>
      <c r="P22" s="19"/>
      <c r="Q22" s="19">
        <v>109048.3</v>
      </c>
      <c r="R22" s="19"/>
      <c r="S22" s="19"/>
      <c r="T22" s="19"/>
      <c r="U22" s="19">
        <v>130000</v>
      </c>
      <c r="V22" s="19"/>
    </row>
    <row r="23" spans="1:22" ht="15.6">
      <c r="A23" s="18" t="s">
        <v>25</v>
      </c>
      <c r="B23" s="18"/>
      <c r="C23" s="18"/>
      <c r="D23" s="8" t="s">
        <v>55</v>
      </c>
      <c r="E23" s="38" t="s">
        <v>110</v>
      </c>
      <c r="F23" s="38"/>
      <c r="G23" s="38"/>
      <c r="H23" s="38"/>
      <c r="I23" s="38"/>
      <c r="J23" s="19">
        <v>0</v>
      </c>
      <c r="K23" s="19"/>
      <c r="L23" s="19">
        <v>590</v>
      </c>
      <c r="M23" s="19"/>
      <c r="N23" s="19"/>
      <c r="O23" s="19"/>
      <c r="P23" s="19"/>
      <c r="Q23" s="19">
        <v>590</v>
      </c>
      <c r="R23" s="19"/>
      <c r="S23" s="19"/>
      <c r="T23" s="19"/>
      <c r="U23" s="19">
        <v>1000</v>
      </c>
      <c r="V23" s="19"/>
    </row>
    <row r="24" spans="1:22" ht="15.6">
      <c r="A24" s="22" t="s">
        <v>25</v>
      </c>
      <c r="B24" s="22"/>
      <c r="C24" s="22"/>
      <c r="D24" s="10" t="s">
        <v>99</v>
      </c>
      <c r="E24" s="57" t="s">
        <v>79</v>
      </c>
      <c r="F24" s="57"/>
      <c r="G24" s="57"/>
      <c r="H24" s="57"/>
      <c r="I24" s="57"/>
      <c r="J24" s="23">
        <v>130000</v>
      </c>
      <c r="K24" s="23"/>
      <c r="L24" s="23">
        <v>130590</v>
      </c>
      <c r="M24" s="23"/>
      <c r="N24" s="23"/>
      <c r="O24" s="23"/>
      <c r="P24" s="23"/>
      <c r="Q24" s="23">
        <v>109638.3</v>
      </c>
      <c r="R24" s="23"/>
      <c r="S24" s="23"/>
      <c r="T24" s="23"/>
      <c r="U24" s="23">
        <f>SUM(U22:V23)</f>
        <v>131000</v>
      </c>
      <c r="V24" s="23"/>
    </row>
    <row r="25" spans="1:22" ht="15.6">
      <c r="A25" s="18" t="s">
        <v>56</v>
      </c>
      <c r="B25" s="18"/>
      <c r="C25" s="18"/>
      <c r="D25" s="8" t="s">
        <v>57</v>
      </c>
      <c r="E25" s="38" t="s">
        <v>58</v>
      </c>
      <c r="F25" s="38"/>
      <c r="G25" s="38"/>
      <c r="H25" s="38"/>
      <c r="I25" s="38"/>
      <c r="J25" s="19">
        <v>6000</v>
      </c>
      <c r="K25" s="19"/>
      <c r="L25" s="19">
        <v>6000</v>
      </c>
      <c r="M25" s="19"/>
      <c r="N25" s="19"/>
      <c r="O25" s="19"/>
      <c r="P25" s="19"/>
      <c r="Q25" s="19">
        <v>0</v>
      </c>
      <c r="R25" s="19"/>
      <c r="S25" s="19"/>
      <c r="T25" s="19"/>
      <c r="U25" s="19">
        <v>6000</v>
      </c>
      <c r="V25" s="19"/>
    </row>
    <row r="26" spans="1:22" ht="15.6">
      <c r="A26" s="18" t="s">
        <v>56</v>
      </c>
      <c r="B26" s="18"/>
      <c r="C26" s="18"/>
      <c r="D26" s="8" t="s">
        <v>37</v>
      </c>
      <c r="E26" s="38" t="s">
        <v>45</v>
      </c>
      <c r="F26" s="38"/>
      <c r="G26" s="38"/>
      <c r="H26" s="38"/>
      <c r="I26" s="38"/>
      <c r="J26" s="19">
        <v>1000</v>
      </c>
      <c r="K26" s="19"/>
      <c r="L26" s="19">
        <v>1200</v>
      </c>
      <c r="M26" s="19"/>
      <c r="N26" s="19"/>
      <c r="O26" s="19"/>
      <c r="P26" s="19"/>
      <c r="Q26" s="19">
        <v>1200</v>
      </c>
      <c r="R26" s="19"/>
      <c r="S26" s="19"/>
      <c r="T26" s="19"/>
      <c r="U26" s="19">
        <v>1500</v>
      </c>
      <c r="V26" s="19"/>
    </row>
    <row r="27" spans="1:22" ht="15.6">
      <c r="A27" s="18" t="s">
        <v>56</v>
      </c>
      <c r="B27" s="18"/>
      <c r="C27" s="18"/>
      <c r="D27" s="8" t="s">
        <v>53</v>
      </c>
      <c r="E27" s="38" t="s">
        <v>54</v>
      </c>
      <c r="F27" s="38"/>
      <c r="G27" s="38"/>
      <c r="H27" s="38"/>
      <c r="I27" s="38"/>
      <c r="J27" s="19">
        <v>2000</v>
      </c>
      <c r="K27" s="19"/>
      <c r="L27" s="19">
        <v>2000</v>
      </c>
      <c r="M27" s="19"/>
      <c r="N27" s="19"/>
      <c r="O27" s="19"/>
      <c r="P27" s="19"/>
      <c r="Q27" s="19">
        <v>0</v>
      </c>
      <c r="R27" s="19"/>
      <c r="S27" s="19"/>
      <c r="T27" s="19"/>
      <c r="U27" s="19">
        <v>1000</v>
      </c>
      <c r="V27" s="19"/>
    </row>
    <row r="28" spans="1:22" ht="15.6">
      <c r="A28" s="18" t="s">
        <v>56</v>
      </c>
      <c r="B28" s="18"/>
      <c r="C28" s="18"/>
      <c r="D28" s="8" t="s">
        <v>38</v>
      </c>
      <c r="E28" s="38" t="s">
        <v>39</v>
      </c>
      <c r="F28" s="38"/>
      <c r="G28" s="38"/>
      <c r="H28" s="38"/>
      <c r="I28" s="38"/>
      <c r="J28" s="19">
        <v>10000</v>
      </c>
      <c r="K28" s="19"/>
      <c r="L28" s="19">
        <v>10000</v>
      </c>
      <c r="M28" s="19"/>
      <c r="N28" s="19"/>
      <c r="O28" s="19"/>
      <c r="P28" s="19"/>
      <c r="Q28" s="19">
        <v>6267.8</v>
      </c>
      <c r="R28" s="19"/>
      <c r="S28" s="19"/>
      <c r="T28" s="19"/>
      <c r="U28" s="19">
        <v>10000</v>
      </c>
      <c r="V28" s="19"/>
    </row>
    <row r="29" spans="1:22" ht="15.6">
      <c r="A29" s="18" t="s">
        <v>56</v>
      </c>
      <c r="B29" s="18"/>
      <c r="C29" s="18"/>
      <c r="D29" s="8" t="s">
        <v>40</v>
      </c>
      <c r="E29" s="38" t="s">
        <v>41</v>
      </c>
      <c r="F29" s="38"/>
      <c r="G29" s="38"/>
      <c r="H29" s="38"/>
      <c r="I29" s="38"/>
      <c r="J29" s="19">
        <v>10000</v>
      </c>
      <c r="K29" s="19"/>
      <c r="L29" s="19">
        <v>10000</v>
      </c>
      <c r="M29" s="19"/>
      <c r="N29" s="19"/>
      <c r="O29" s="19"/>
      <c r="P29" s="19"/>
      <c r="Q29" s="19">
        <v>0</v>
      </c>
      <c r="R29" s="19"/>
      <c r="S29" s="19"/>
      <c r="T29" s="19"/>
      <c r="U29" s="19">
        <v>5000</v>
      </c>
      <c r="V29" s="19"/>
    </row>
    <row r="30" spans="1:22" ht="33.6" customHeight="1">
      <c r="A30" s="22" t="s">
        <v>56</v>
      </c>
      <c r="B30" s="22"/>
      <c r="C30" s="22"/>
      <c r="D30" s="10" t="s">
        <v>99</v>
      </c>
      <c r="E30" s="57" t="s">
        <v>76</v>
      </c>
      <c r="F30" s="57"/>
      <c r="G30" s="57"/>
      <c r="H30" s="57"/>
      <c r="I30" s="57"/>
      <c r="J30" s="23">
        <v>29000</v>
      </c>
      <c r="K30" s="23"/>
      <c r="L30" s="23">
        <v>29200</v>
      </c>
      <c r="M30" s="23"/>
      <c r="N30" s="23"/>
      <c r="O30" s="23"/>
      <c r="P30" s="23"/>
      <c r="Q30" s="23">
        <v>7467.8</v>
      </c>
      <c r="R30" s="23"/>
      <c r="S30" s="23"/>
      <c r="T30" s="23"/>
      <c r="U30" s="23">
        <f>SUM(U25:V29)</f>
        <v>23500</v>
      </c>
      <c r="V30" s="23"/>
    </row>
    <row r="31" spans="1:22" ht="15.6">
      <c r="A31" s="18">
        <f>-výdaje!U60190</f>
        <v>0</v>
      </c>
      <c r="B31" s="18"/>
      <c r="C31" s="18"/>
      <c r="D31" s="8" t="s">
        <v>62</v>
      </c>
      <c r="E31" s="38" t="s">
        <v>63</v>
      </c>
      <c r="F31" s="38"/>
      <c r="G31" s="38"/>
      <c r="H31" s="38"/>
      <c r="I31" s="38"/>
      <c r="J31" s="19">
        <v>2000</v>
      </c>
      <c r="K31" s="19"/>
      <c r="L31" s="19">
        <v>2000</v>
      </c>
      <c r="M31" s="19"/>
      <c r="N31" s="19"/>
      <c r="O31" s="19"/>
      <c r="P31" s="19"/>
      <c r="Q31" s="19">
        <v>0</v>
      </c>
      <c r="R31" s="19"/>
      <c r="S31" s="19"/>
      <c r="T31" s="19"/>
      <c r="U31" s="19">
        <v>0</v>
      </c>
      <c r="V31" s="19"/>
    </row>
    <row r="32" spans="1:22" ht="15.6">
      <c r="A32" s="18" t="s">
        <v>61</v>
      </c>
      <c r="B32" s="18"/>
      <c r="C32" s="18"/>
      <c r="D32" s="8" t="s">
        <v>64</v>
      </c>
      <c r="E32" s="38" t="s">
        <v>65</v>
      </c>
      <c r="F32" s="38"/>
      <c r="G32" s="38"/>
      <c r="H32" s="38"/>
      <c r="I32" s="38"/>
      <c r="J32" s="19">
        <v>5000</v>
      </c>
      <c r="K32" s="19"/>
      <c r="L32" s="19">
        <v>5000</v>
      </c>
      <c r="M32" s="19"/>
      <c r="N32" s="19"/>
      <c r="O32" s="19"/>
      <c r="P32" s="19"/>
      <c r="Q32" s="19">
        <v>0</v>
      </c>
      <c r="R32" s="19"/>
      <c r="S32" s="19"/>
      <c r="T32" s="19"/>
      <c r="U32" s="19">
        <v>20000</v>
      </c>
      <c r="V32" s="19"/>
    </row>
    <row r="33" spans="1:22" ht="15.6">
      <c r="A33" s="18" t="s">
        <v>61</v>
      </c>
      <c r="B33" s="18"/>
      <c r="C33" s="18"/>
      <c r="D33" s="8" t="s">
        <v>44</v>
      </c>
      <c r="E33" s="38" t="s">
        <v>111</v>
      </c>
      <c r="F33" s="38"/>
      <c r="G33" s="38"/>
      <c r="H33" s="38"/>
      <c r="I33" s="38"/>
      <c r="J33" s="19">
        <v>10000</v>
      </c>
      <c r="K33" s="19"/>
      <c r="L33" s="19">
        <v>10000</v>
      </c>
      <c r="M33" s="19"/>
      <c r="N33" s="19"/>
      <c r="O33" s="19"/>
      <c r="P33" s="19"/>
      <c r="Q33" s="19">
        <v>0</v>
      </c>
      <c r="R33" s="19"/>
      <c r="S33" s="19"/>
      <c r="T33" s="19"/>
      <c r="U33" s="19">
        <v>5000</v>
      </c>
      <c r="V33" s="19"/>
    </row>
    <row r="34" spans="1:22" ht="15.6">
      <c r="A34" s="18" t="s">
        <v>61</v>
      </c>
      <c r="B34" s="18"/>
      <c r="C34" s="18"/>
      <c r="D34" s="8" t="s">
        <v>37</v>
      </c>
      <c r="E34" s="38" t="s">
        <v>45</v>
      </c>
      <c r="F34" s="38"/>
      <c r="G34" s="38"/>
      <c r="H34" s="38"/>
      <c r="I34" s="38"/>
      <c r="J34" s="19">
        <v>4000</v>
      </c>
      <c r="K34" s="19"/>
      <c r="L34" s="19">
        <v>4000</v>
      </c>
      <c r="M34" s="19"/>
      <c r="N34" s="19"/>
      <c r="O34" s="19"/>
      <c r="P34" s="19"/>
      <c r="Q34" s="19">
        <v>3802</v>
      </c>
      <c r="R34" s="19"/>
      <c r="S34" s="19"/>
      <c r="T34" s="19"/>
      <c r="U34" s="19">
        <v>5000</v>
      </c>
      <c r="V34" s="19"/>
    </row>
    <row r="35" spans="1:22" ht="15.6">
      <c r="A35" s="18" t="s">
        <v>61</v>
      </c>
      <c r="B35" s="18"/>
      <c r="C35" s="18"/>
      <c r="D35" s="8" t="s">
        <v>53</v>
      </c>
      <c r="E35" s="38" t="s">
        <v>54</v>
      </c>
      <c r="F35" s="38"/>
      <c r="G35" s="38"/>
      <c r="H35" s="38"/>
      <c r="I35" s="38"/>
      <c r="J35" s="19">
        <v>1000</v>
      </c>
      <c r="K35" s="19"/>
      <c r="L35" s="19">
        <v>1000</v>
      </c>
      <c r="M35" s="19"/>
      <c r="N35" s="19"/>
      <c r="O35" s="19"/>
      <c r="P35" s="19"/>
      <c r="Q35" s="19">
        <v>880</v>
      </c>
      <c r="R35" s="19"/>
      <c r="S35" s="19"/>
      <c r="T35" s="19"/>
      <c r="U35" s="19">
        <v>1000</v>
      </c>
      <c r="V35" s="19"/>
    </row>
    <row r="36" spans="1:22" ht="15.6">
      <c r="A36" s="18" t="s">
        <v>61</v>
      </c>
      <c r="B36" s="18"/>
      <c r="C36" s="18"/>
      <c r="D36" s="8" t="s">
        <v>38</v>
      </c>
      <c r="E36" s="38" t="s">
        <v>39</v>
      </c>
      <c r="F36" s="38"/>
      <c r="G36" s="38"/>
      <c r="H36" s="38"/>
      <c r="I36" s="38"/>
      <c r="J36" s="19">
        <v>3000</v>
      </c>
      <c r="K36" s="19"/>
      <c r="L36" s="19">
        <v>3000</v>
      </c>
      <c r="M36" s="19"/>
      <c r="N36" s="19"/>
      <c r="O36" s="19"/>
      <c r="P36" s="19"/>
      <c r="Q36" s="19">
        <v>0</v>
      </c>
      <c r="R36" s="19"/>
      <c r="S36" s="19"/>
      <c r="T36" s="19"/>
      <c r="U36" s="19">
        <v>2000</v>
      </c>
      <c r="V36" s="19"/>
    </row>
    <row r="37" spans="1:22" ht="15.6">
      <c r="A37" s="18" t="s">
        <v>61</v>
      </c>
      <c r="B37" s="18"/>
      <c r="C37" s="18"/>
      <c r="D37" s="8" t="s">
        <v>40</v>
      </c>
      <c r="E37" s="38" t="s">
        <v>41</v>
      </c>
      <c r="F37" s="38"/>
      <c r="G37" s="38"/>
      <c r="H37" s="38"/>
      <c r="I37" s="38"/>
      <c r="J37" s="19">
        <v>1000</v>
      </c>
      <c r="K37" s="19"/>
      <c r="L37" s="19">
        <v>1000</v>
      </c>
      <c r="M37" s="19"/>
      <c r="N37" s="19"/>
      <c r="O37" s="19"/>
      <c r="P37" s="19"/>
      <c r="Q37" s="19">
        <v>0</v>
      </c>
      <c r="R37" s="19"/>
      <c r="S37" s="19"/>
      <c r="T37" s="19"/>
      <c r="U37" s="19">
        <v>1000</v>
      </c>
      <c r="V37" s="19"/>
    </row>
    <row r="38" spans="1:22" ht="15.6">
      <c r="A38" s="18" t="s">
        <v>61</v>
      </c>
      <c r="B38" s="18"/>
      <c r="C38" s="18"/>
      <c r="D38" s="8" t="s">
        <v>46</v>
      </c>
      <c r="E38" s="38" t="s">
        <v>47</v>
      </c>
      <c r="F38" s="38"/>
      <c r="G38" s="38"/>
      <c r="H38" s="38"/>
      <c r="I38" s="38"/>
      <c r="J38" s="19">
        <v>2500</v>
      </c>
      <c r="K38" s="19"/>
      <c r="L38" s="19">
        <v>2500</v>
      </c>
      <c r="M38" s="19"/>
      <c r="N38" s="19"/>
      <c r="O38" s="19"/>
      <c r="P38" s="19"/>
      <c r="Q38" s="19">
        <v>0</v>
      </c>
      <c r="R38" s="19"/>
      <c r="S38" s="19"/>
      <c r="T38" s="19"/>
      <c r="U38" s="19">
        <v>2200</v>
      </c>
      <c r="V38" s="19"/>
    </row>
    <row r="39" spans="1:22" ht="15.6">
      <c r="A39" s="22" t="s">
        <v>61</v>
      </c>
      <c r="B39" s="22"/>
      <c r="C39" s="22"/>
      <c r="D39" s="10" t="s">
        <v>99</v>
      </c>
      <c r="E39" s="57" t="s">
        <v>77</v>
      </c>
      <c r="F39" s="57"/>
      <c r="G39" s="57"/>
      <c r="H39" s="57"/>
      <c r="I39" s="57"/>
      <c r="J39" s="23">
        <v>28500</v>
      </c>
      <c r="K39" s="23"/>
      <c r="L39" s="23">
        <v>28500</v>
      </c>
      <c r="M39" s="23"/>
      <c r="N39" s="23"/>
      <c r="O39" s="23"/>
      <c r="P39" s="23"/>
      <c r="Q39" s="23">
        <v>4682</v>
      </c>
      <c r="R39" s="23"/>
      <c r="S39" s="23"/>
      <c r="T39" s="23"/>
      <c r="U39" s="23">
        <f>SUM(U31:V38)</f>
        <v>36200</v>
      </c>
      <c r="V39" s="23"/>
    </row>
    <row r="40" spans="1:22" ht="15.6">
      <c r="A40" s="18" t="s">
        <v>28</v>
      </c>
      <c r="B40" s="18"/>
      <c r="C40" s="18"/>
      <c r="D40" s="8" t="s">
        <v>59</v>
      </c>
      <c r="E40" s="38" t="s">
        <v>60</v>
      </c>
      <c r="F40" s="38"/>
      <c r="G40" s="38"/>
      <c r="H40" s="38"/>
      <c r="I40" s="38"/>
      <c r="J40" s="19">
        <v>220000</v>
      </c>
      <c r="K40" s="19"/>
      <c r="L40" s="19">
        <v>220000</v>
      </c>
      <c r="M40" s="19"/>
      <c r="N40" s="19"/>
      <c r="O40" s="19"/>
      <c r="P40" s="19"/>
      <c r="Q40" s="19">
        <v>154965</v>
      </c>
      <c r="R40" s="19"/>
      <c r="S40" s="19"/>
      <c r="T40" s="19"/>
      <c r="U40" s="19">
        <v>230000</v>
      </c>
      <c r="V40" s="19"/>
    </row>
    <row r="41" spans="1:22" ht="15.6">
      <c r="A41" s="18" t="s">
        <v>28</v>
      </c>
      <c r="B41" s="18"/>
      <c r="C41" s="18"/>
      <c r="D41" s="8" t="s">
        <v>66</v>
      </c>
      <c r="E41" s="38" t="s">
        <v>67</v>
      </c>
      <c r="F41" s="38"/>
      <c r="G41" s="38"/>
      <c r="H41" s="38"/>
      <c r="I41" s="38"/>
      <c r="J41" s="19">
        <v>30000</v>
      </c>
      <c r="K41" s="19"/>
      <c r="L41" s="19">
        <v>30000</v>
      </c>
      <c r="M41" s="19"/>
      <c r="N41" s="19"/>
      <c r="O41" s="19"/>
      <c r="P41" s="19"/>
      <c r="Q41" s="19">
        <v>25065</v>
      </c>
      <c r="R41" s="19"/>
      <c r="S41" s="19"/>
      <c r="T41" s="19"/>
      <c r="U41" s="19">
        <v>35000</v>
      </c>
      <c r="V41" s="19"/>
    </row>
    <row r="42" spans="1:22" ht="15.6">
      <c r="A42" s="22" t="s">
        <v>28</v>
      </c>
      <c r="B42" s="22"/>
      <c r="C42" s="22"/>
      <c r="D42" s="10" t="s">
        <v>99</v>
      </c>
      <c r="E42" s="57" t="s">
        <v>78</v>
      </c>
      <c r="F42" s="57"/>
      <c r="G42" s="57"/>
      <c r="H42" s="57"/>
      <c r="I42" s="57"/>
      <c r="J42" s="23">
        <v>250000</v>
      </c>
      <c r="K42" s="23"/>
      <c r="L42" s="23">
        <v>250000</v>
      </c>
      <c r="M42" s="23"/>
      <c r="N42" s="23"/>
      <c r="O42" s="23"/>
      <c r="P42" s="23"/>
      <c r="Q42" s="23">
        <v>180030</v>
      </c>
      <c r="R42" s="23"/>
      <c r="S42" s="23"/>
      <c r="T42" s="23"/>
      <c r="U42" s="23">
        <f>SUM(U40:V41)</f>
        <v>265000</v>
      </c>
      <c r="V42" s="23"/>
    </row>
    <row r="43" spans="1:22" ht="15.6">
      <c r="A43" s="18" t="s">
        <v>112</v>
      </c>
      <c r="B43" s="18"/>
      <c r="C43" s="18"/>
      <c r="D43" s="8" t="s">
        <v>62</v>
      </c>
      <c r="E43" s="38" t="s">
        <v>63</v>
      </c>
      <c r="F43" s="38"/>
      <c r="G43" s="38"/>
      <c r="H43" s="38"/>
      <c r="I43" s="38"/>
      <c r="J43" s="19">
        <v>25000</v>
      </c>
      <c r="K43" s="19"/>
      <c r="L43" s="19">
        <v>25000</v>
      </c>
      <c r="M43" s="19"/>
      <c r="N43" s="19"/>
      <c r="O43" s="19"/>
      <c r="P43" s="19"/>
      <c r="Q43" s="19">
        <v>0</v>
      </c>
      <c r="R43" s="19"/>
      <c r="S43" s="19"/>
      <c r="T43" s="19"/>
      <c r="U43" s="19">
        <v>0</v>
      </c>
      <c r="V43" s="19"/>
    </row>
    <row r="44" spans="1:22" ht="15.6">
      <c r="A44" s="18" t="s">
        <v>112</v>
      </c>
      <c r="B44" s="18"/>
      <c r="C44" s="18"/>
      <c r="D44" s="8" t="s">
        <v>37</v>
      </c>
      <c r="E44" s="38" t="s">
        <v>45</v>
      </c>
      <c r="F44" s="38"/>
      <c r="G44" s="38"/>
      <c r="H44" s="38"/>
      <c r="I44" s="38"/>
      <c r="J44" s="19">
        <v>3000</v>
      </c>
      <c r="K44" s="19"/>
      <c r="L44" s="19">
        <v>3000</v>
      </c>
      <c r="M44" s="19"/>
      <c r="N44" s="19"/>
      <c r="O44" s="19"/>
      <c r="P44" s="19"/>
      <c r="Q44" s="19">
        <v>0</v>
      </c>
      <c r="R44" s="19"/>
      <c r="S44" s="19"/>
      <c r="T44" s="19"/>
      <c r="U44" s="19">
        <v>0</v>
      </c>
      <c r="V44" s="19"/>
    </row>
    <row r="45" spans="1:22" ht="15.6">
      <c r="A45" s="18" t="s">
        <v>112</v>
      </c>
      <c r="B45" s="18"/>
      <c r="C45" s="18"/>
      <c r="D45" s="8" t="s">
        <v>38</v>
      </c>
      <c r="E45" s="38" t="s">
        <v>39</v>
      </c>
      <c r="F45" s="38"/>
      <c r="G45" s="38"/>
      <c r="H45" s="38"/>
      <c r="I45" s="38"/>
      <c r="J45" s="19">
        <v>2000</v>
      </c>
      <c r="K45" s="19"/>
      <c r="L45" s="19">
        <v>2728</v>
      </c>
      <c r="M45" s="19"/>
      <c r="N45" s="19"/>
      <c r="O45" s="19"/>
      <c r="P45" s="19"/>
      <c r="Q45" s="19">
        <v>728</v>
      </c>
      <c r="R45" s="19"/>
      <c r="S45" s="19"/>
      <c r="T45" s="19"/>
      <c r="U45" s="19">
        <v>0</v>
      </c>
      <c r="V45" s="19"/>
    </row>
    <row r="46" spans="1:22" ht="15.6">
      <c r="A46" s="22" t="s">
        <v>112</v>
      </c>
      <c r="B46" s="22"/>
      <c r="C46" s="22"/>
      <c r="D46" s="10" t="s">
        <v>99</v>
      </c>
      <c r="E46" s="57" t="s">
        <v>113</v>
      </c>
      <c r="F46" s="57"/>
      <c r="G46" s="57"/>
      <c r="H46" s="57"/>
      <c r="I46" s="57"/>
      <c r="J46" s="23">
        <v>30000</v>
      </c>
      <c r="K46" s="23"/>
      <c r="L46" s="23">
        <v>30728</v>
      </c>
      <c r="M46" s="23"/>
      <c r="N46" s="23"/>
      <c r="O46" s="23"/>
      <c r="P46" s="23"/>
      <c r="Q46" s="23">
        <v>728</v>
      </c>
      <c r="R46" s="23"/>
      <c r="S46" s="23"/>
      <c r="T46" s="23"/>
      <c r="U46" s="23">
        <v>0</v>
      </c>
      <c r="V46" s="23"/>
    </row>
    <row r="47" spans="1:22" ht="15.6">
      <c r="A47" s="18" t="s">
        <v>29</v>
      </c>
      <c r="B47" s="18"/>
      <c r="C47" s="18"/>
      <c r="D47" s="8" t="s">
        <v>57</v>
      </c>
      <c r="E47" s="38" t="s">
        <v>58</v>
      </c>
      <c r="F47" s="38"/>
      <c r="G47" s="38"/>
      <c r="H47" s="38"/>
      <c r="I47" s="38"/>
      <c r="J47" s="19">
        <v>50000</v>
      </c>
      <c r="K47" s="19"/>
      <c r="L47" s="19">
        <v>50000</v>
      </c>
      <c r="M47" s="19"/>
      <c r="N47" s="19"/>
      <c r="O47" s="19"/>
      <c r="P47" s="19"/>
      <c r="Q47" s="19">
        <v>41770</v>
      </c>
      <c r="R47" s="19"/>
      <c r="S47" s="19"/>
      <c r="T47" s="19"/>
      <c r="U47" s="19">
        <v>50000</v>
      </c>
      <c r="V47" s="19"/>
    </row>
    <row r="48" spans="1:22" ht="15.6">
      <c r="A48" s="18" t="s">
        <v>29</v>
      </c>
      <c r="B48" s="18"/>
      <c r="C48" s="18"/>
      <c r="D48" s="8" t="s">
        <v>42</v>
      </c>
      <c r="E48" s="38" t="s">
        <v>43</v>
      </c>
      <c r="F48" s="38"/>
      <c r="G48" s="38"/>
      <c r="H48" s="38"/>
      <c r="I48" s="38"/>
      <c r="J48" s="19">
        <v>2000</v>
      </c>
      <c r="K48" s="19"/>
      <c r="L48" s="19">
        <v>2000</v>
      </c>
      <c r="M48" s="19"/>
      <c r="N48" s="19"/>
      <c r="O48" s="19"/>
      <c r="P48" s="19"/>
      <c r="Q48" s="19">
        <v>0</v>
      </c>
      <c r="R48" s="19"/>
      <c r="S48" s="19"/>
      <c r="T48" s="19"/>
      <c r="U48" s="19">
        <v>0</v>
      </c>
      <c r="V48" s="19"/>
    </row>
    <row r="49" spans="1:22" ht="15.6">
      <c r="A49" s="18" t="s">
        <v>29</v>
      </c>
      <c r="B49" s="18"/>
      <c r="C49" s="18"/>
      <c r="D49" s="8" t="s">
        <v>44</v>
      </c>
      <c r="E49" s="38" t="s">
        <v>111</v>
      </c>
      <c r="F49" s="38"/>
      <c r="G49" s="38"/>
      <c r="H49" s="38"/>
      <c r="I49" s="38"/>
      <c r="J49" s="19">
        <v>45000</v>
      </c>
      <c r="K49" s="19"/>
      <c r="L49" s="19">
        <v>52000</v>
      </c>
      <c r="M49" s="19"/>
      <c r="N49" s="19"/>
      <c r="O49" s="19"/>
      <c r="P49" s="19"/>
      <c r="Q49" s="19">
        <v>51849</v>
      </c>
      <c r="R49" s="19"/>
      <c r="S49" s="19"/>
      <c r="T49" s="19"/>
      <c r="U49" s="19">
        <v>60000</v>
      </c>
      <c r="V49" s="19"/>
    </row>
    <row r="50" spans="1:22" ht="15.6">
      <c r="A50" s="18" t="s">
        <v>29</v>
      </c>
      <c r="B50" s="18"/>
      <c r="C50" s="18"/>
      <c r="D50" s="8" t="s">
        <v>37</v>
      </c>
      <c r="E50" s="38" t="s">
        <v>45</v>
      </c>
      <c r="F50" s="38"/>
      <c r="G50" s="38"/>
      <c r="H50" s="38"/>
      <c r="I50" s="38"/>
      <c r="J50" s="19">
        <v>20000</v>
      </c>
      <c r="K50" s="19"/>
      <c r="L50" s="19">
        <v>20000</v>
      </c>
      <c r="M50" s="19"/>
      <c r="N50" s="19"/>
      <c r="O50" s="19"/>
      <c r="P50" s="19"/>
      <c r="Q50" s="19">
        <v>853</v>
      </c>
      <c r="R50" s="19"/>
      <c r="S50" s="19"/>
      <c r="T50" s="19"/>
      <c r="U50" s="19">
        <v>1000</v>
      </c>
      <c r="V50" s="19"/>
    </row>
    <row r="51" spans="1:22" ht="15.6">
      <c r="A51" s="18" t="s">
        <v>29</v>
      </c>
      <c r="B51" s="18"/>
      <c r="C51" s="18"/>
      <c r="D51" s="8" t="s">
        <v>51</v>
      </c>
      <c r="E51" s="38" t="s">
        <v>52</v>
      </c>
      <c r="F51" s="38"/>
      <c r="G51" s="38"/>
      <c r="H51" s="38"/>
      <c r="I51" s="38"/>
      <c r="J51" s="19">
        <v>4000</v>
      </c>
      <c r="K51" s="19"/>
      <c r="L51" s="19">
        <v>4000</v>
      </c>
      <c r="M51" s="19"/>
      <c r="N51" s="19"/>
      <c r="O51" s="19"/>
      <c r="P51" s="19"/>
      <c r="Q51" s="19">
        <v>300</v>
      </c>
      <c r="R51" s="19"/>
      <c r="S51" s="19"/>
      <c r="T51" s="19"/>
      <c r="U51" s="19">
        <v>900</v>
      </c>
      <c r="V51" s="19"/>
    </row>
    <row r="52" spans="1:22" ht="15.6">
      <c r="A52" s="18" t="s">
        <v>29</v>
      </c>
      <c r="B52" s="18"/>
      <c r="C52" s="18"/>
      <c r="D52" s="8" t="s">
        <v>68</v>
      </c>
      <c r="E52" s="38" t="s">
        <v>69</v>
      </c>
      <c r="F52" s="38"/>
      <c r="G52" s="38"/>
      <c r="H52" s="38"/>
      <c r="I52" s="38"/>
      <c r="J52" s="19">
        <v>2000</v>
      </c>
      <c r="K52" s="19"/>
      <c r="L52" s="19">
        <v>2000</v>
      </c>
      <c r="M52" s="19"/>
      <c r="N52" s="19"/>
      <c r="O52" s="19"/>
      <c r="P52" s="19"/>
      <c r="Q52" s="19">
        <v>219</v>
      </c>
      <c r="R52" s="19"/>
      <c r="S52" s="19"/>
      <c r="T52" s="19"/>
      <c r="U52" s="19">
        <v>300</v>
      </c>
      <c r="V52" s="19"/>
    </row>
    <row r="53" spans="1:22" ht="15.6">
      <c r="A53" s="18" t="s">
        <v>29</v>
      </c>
      <c r="B53" s="18"/>
      <c r="C53" s="18"/>
      <c r="D53" s="8" t="s">
        <v>70</v>
      </c>
      <c r="E53" s="38" t="s">
        <v>71</v>
      </c>
      <c r="F53" s="38"/>
      <c r="G53" s="38"/>
      <c r="H53" s="38"/>
      <c r="I53" s="38"/>
      <c r="J53" s="19">
        <v>1000</v>
      </c>
      <c r="K53" s="19"/>
      <c r="L53" s="19">
        <v>1000</v>
      </c>
      <c r="M53" s="19"/>
      <c r="N53" s="19"/>
      <c r="O53" s="19"/>
      <c r="P53" s="19"/>
      <c r="Q53" s="19">
        <v>555</v>
      </c>
      <c r="R53" s="19"/>
      <c r="S53" s="19"/>
      <c r="T53" s="19"/>
      <c r="U53" s="19">
        <v>1000</v>
      </c>
      <c r="V53" s="19"/>
    </row>
    <row r="54" spans="1:22" ht="15.6">
      <c r="A54" s="18" t="s">
        <v>29</v>
      </c>
      <c r="B54" s="18"/>
      <c r="C54" s="18"/>
      <c r="D54" s="8" t="s">
        <v>72</v>
      </c>
      <c r="E54" s="38" t="s">
        <v>73</v>
      </c>
      <c r="F54" s="38"/>
      <c r="G54" s="38"/>
      <c r="H54" s="38"/>
      <c r="I54" s="38"/>
      <c r="J54" s="19">
        <v>5200</v>
      </c>
      <c r="K54" s="19"/>
      <c r="L54" s="19">
        <v>6200</v>
      </c>
      <c r="M54" s="19"/>
      <c r="N54" s="19"/>
      <c r="O54" s="19"/>
      <c r="P54" s="19"/>
      <c r="Q54" s="19">
        <v>5510.4</v>
      </c>
      <c r="R54" s="19"/>
      <c r="S54" s="19"/>
      <c r="T54" s="19"/>
      <c r="U54" s="19">
        <v>6000</v>
      </c>
      <c r="V54" s="19"/>
    </row>
    <row r="55" spans="1:22" ht="15.6">
      <c r="A55" s="18" t="s">
        <v>29</v>
      </c>
      <c r="B55" s="18"/>
      <c r="C55" s="18"/>
      <c r="D55" s="8" t="s">
        <v>114</v>
      </c>
      <c r="E55" s="38" t="s">
        <v>115</v>
      </c>
      <c r="F55" s="38"/>
      <c r="G55" s="38"/>
      <c r="H55" s="38"/>
      <c r="I55" s="38"/>
      <c r="J55" s="19">
        <v>0</v>
      </c>
      <c r="K55" s="19"/>
      <c r="L55" s="19">
        <v>30000</v>
      </c>
      <c r="M55" s="19"/>
      <c r="N55" s="19"/>
      <c r="O55" s="19"/>
      <c r="P55" s="19"/>
      <c r="Q55" s="19">
        <v>15184.29</v>
      </c>
      <c r="R55" s="19"/>
      <c r="S55" s="19"/>
      <c r="T55" s="19"/>
      <c r="U55" s="19">
        <v>20000</v>
      </c>
      <c r="V55" s="19"/>
    </row>
    <row r="56" spans="1:22" ht="15.6">
      <c r="A56" s="18" t="s">
        <v>29</v>
      </c>
      <c r="B56" s="18"/>
      <c r="C56" s="18"/>
      <c r="D56" s="8" t="s">
        <v>116</v>
      </c>
      <c r="E56" s="38" t="s">
        <v>117</v>
      </c>
      <c r="F56" s="38"/>
      <c r="G56" s="38"/>
      <c r="H56" s="38"/>
      <c r="I56" s="38"/>
      <c r="J56" s="19">
        <v>5000</v>
      </c>
      <c r="K56" s="19"/>
      <c r="L56" s="19">
        <v>5000</v>
      </c>
      <c r="M56" s="19"/>
      <c r="N56" s="19"/>
      <c r="O56" s="19"/>
      <c r="P56" s="19"/>
      <c r="Q56" s="19">
        <v>0</v>
      </c>
      <c r="R56" s="19"/>
      <c r="S56" s="19"/>
      <c r="T56" s="19"/>
      <c r="U56" s="19">
        <v>0</v>
      </c>
      <c r="V56" s="19"/>
    </row>
    <row r="57" spans="1:22" ht="15.6">
      <c r="A57" s="18" t="s">
        <v>29</v>
      </c>
      <c r="B57" s="18"/>
      <c r="C57" s="18"/>
      <c r="D57" s="8" t="s">
        <v>38</v>
      </c>
      <c r="E57" s="38" t="s">
        <v>39</v>
      </c>
      <c r="F57" s="38"/>
      <c r="G57" s="38"/>
      <c r="H57" s="38"/>
      <c r="I57" s="38"/>
      <c r="J57" s="19">
        <v>55000</v>
      </c>
      <c r="K57" s="19"/>
      <c r="L57" s="19">
        <v>55000</v>
      </c>
      <c r="M57" s="19"/>
      <c r="N57" s="19"/>
      <c r="O57" s="19"/>
      <c r="P57" s="19"/>
      <c r="Q57" s="19">
        <v>53893.4</v>
      </c>
      <c r="R57" s="19"/>
      <c r="S57" s="19"/>
      <c r="T57" s="19"/>
      <c r="U57" s="19">
        <v>55000</v>
      </c>
      <c r="V57" s="19"/>
    </row>
    <row r="58" spans="1:22" ht="15.6">
      <c r="A58" s="18" t="s">
        <v>29</v>
      </c>
      <c r="B58" s="18"/>
      <c r="C58" s="18"/>
      <c r="D58" s="8" t="s">
        <v>40</v>
      </c>
      <c r="E58" s="38" t="s">
        <v>41</v>
      </c>
      <c r="F58" s="38"/>
      <c r="G58" s="38"/>
      <c r="H58" s="38"/>
      <c r="I58" s="38"/>
      <c r="J58" s="19">
        <v>200000</v>
      </c>
      <c r="K58" s="19"/>
      <c r="L58" s="19">
        <v>200000</v>
      </c>
      <c r="M58" s="19"/>
      <c r="N58" s="19"/>
      <c r="O58" s="19"/>
      <c r="P58" s="19"/>
      <c r="Q58" s="19">
        <v>0</v>
      </c>
      <c r="R58" s="19"/>
      <c r="S58" s="19"/>
      <c r="T58" s="19"/>
      <c r="U58" s="19">
        <v>0</v>
      </c>
      <c r="V58" s="19"/>
    </row>
    <row r="59" spans="1:22" ht="15.6">
      <c r="A59" s="18" t="s">
        <v>29</v>
      </c>
      <c r="B59" s="18"/>
      <c r="C59" s="18"/>
      <c r="D59" s="8" t="s">
        <v>118</v>
      </c>
      <c r="E59" s="38" t="s">
        <v>119</v>
      </c>
      <c r="F59" s="38"/>
      <c r="G59" s="38"/>
      <c r="H59" s="38"/>
      <c r="I59" s="38"/>
      <c r="J59" s="19">
        <v>0</v>
      </c>
      <c r="K59" s="19"/>
      <c r="L59" s="19">
        <v>500</v>
      </c>
      <c r="M59" s="19"/>
      <c r="N59" s="19"/>
      <c r="O59" s="19"/>
      <c r="P59" s="19"/>
      <c r="Q59" s="19">
        <v>500</v>
      </c>
      <c r="R59" s="19"/>
      <c r="S59" s="19"/>
      <c r="T59" s="19"/>
      <c r="U59" s="19">
        <v>500</v>
      </c>
      <c r="V59" s="19"/>
    </row>
    <row r="60" spans="1:22" ht="15.6">
      <c r="A60" s="18" t="s">
        <v>29</v>
      </c>
      <c r="B60" s="18"/>
      <c r="C60" s="18"/>
      <c r="D60" s="8">
        <v>6121</v>
      </c>
      <c r="E60" s="38" t="s">
        <v>126</v>
      </c>
      <c r="F60" s="38"/>
      <c r="G60" s="38"/>
      <c r="H60" s="38"/>
      <c r="I60" s="38"/>
      <c r="J60" s="19">
        <v>0</v>
      </c>
      <c r="K60" s="19"/>
      <c r="L60" s="19">
        <v>0</v>
      </c>
      <c r="M60" s="19"/>
      <c r="N60" s="19"/>
      <c r="O60" s="19"/>
      <c r="P60" s="19"/>
      <c r="Q60" s="19">
        <v>0</v>
      </c>
      <c r="R60" s="19"/>
      <c r="S60" s="19"/>
      <c r="T60" s="19"/>
      <c r="U60" s="19">
        <v>193000</v>
      </c>
      <c r="V60" s="19"/>
    </row>
    <row r="61" spans="1:22" ht="15.6">
      <c r="A61" s="22" t="s">
        <v>29</v>
      </c>
      <c r="B61" s="22"/>
      <c r="C61" s="22"/>
      <c r="D61" s="10" t="s">
        <v>99</v>
      </c>
      <c r="E61" s="57" t="s">
        <v>120</v>
      </c>
      <c r="F61" s="57"/>
      <c r="G61" s="57"/>
      <c r="H61" s="57"/>
      <c r="I61" s="57"/>
      <c r="J61" s="23">
        <v>389200</v>
      </c>
      <c r="K61" s="23"/>
      <c r="L61" s="23">
        <v>427700</v>
      </c>
      <c r="M61" s="23"/>
      <c r="N61" s="23"/>
      <c r="O61" s="23"/>
      <c r="P61" s="23"/>
      <c r="Q61" s="23">
        <v>170634.09</v>
      </c>
      <c r="R61" s="23"/>
      <c r="S61" s="23"/>
      <c r="T61" s="23"/>
      <c r="U61" s="23">
        <f>SUM(U47:V60)</f>
        <v>387700</v>
      </c>
      <c r="V61" s="23"/>
    </row>
    <row r="62" spans="1:22" ht="15.6" customHeight="1">
      <c r="A62" s="39" t="s">
        <v>30</v>
      </c>
      <c r="B62" s="40"/>
      <c r="C62" s="41"/>
      <c r="D62" s="8" t="s">
        <v>72</v>
      </c>
      <c r="E62" s="42" t="s">
        <v>73</v>
      </c>
      <c r="F62" s="43"/>
      <c r="G62" s="43"/>
      <c r="H62" s="43"/>
      <c r="I62" s="44"/>
      <c r="J62" s="45">
        <v>0</v>
      </c>
      <c r="K62" s="46"/>
      <c r="L62" s="45">
        <v>0</v>
      </c>
      <c r="M62" s="47"/>
      <c r="N62" s="47"/>
      <c r="O62" s="47"/>
      <c r="P62" s="46"/>
      <c r="Q62" s="45">
        <v>-22.53</v>
      </c>
      <c r="R62" s="47"/>
      <c r="S62" s="47"/>
      <c r="T62" s="46"/>
      <c r="U62" s="45">
        <v>0</v>
      </c>
      <c r="V62" s="46"/>
    </row>
    <row r="63" spans="1:22" ht="15.6" customHeight="1">
      <c r="A63" s="48" t="s">
        <v>30</v>
      </c>
      <c r="B63" s="49"/>
      <c r="C63" s="50"/>
      <c r="D63" s="10" t="s">
        <v>99</v>
      </c>
      <c r="E63" s="51" t="s">
        <v>103</v>
      </c>
      <c r="F63" s="52"/>
      <c r="G63" s="52"/>
      <c r="H63" s="52"/>
      <c r="I63" s="53"/>
      <c r="J63" s="54">
        <v>0</v>
      </c>
      <c r="K63" s="55"/>
      <c r="L63" s="54">
        <v>0</v>
      </c>
      <c r="M63" s="56"/>
      <c r="N63" s="56"/>
      <c r="O63" s="56"/>
      <c r="P63" s="55"/>
      <c r="Q63" s="54">
        <v>-22.53</v>
      </c>
      <c r="R63" s="56"/>
      <c r="S63" s="56"/>
      <c r="T63" s="55"/>
      <c r="U63" s="54">
        <v>0</v>
      </c>
      <c r="V63" s="55"/>
    </row>
    <row r="64" spans="1:22" ht="15.6" customHeight="1">
      <c r="A64" s="39" t="s">
        <v>121</v>
      </c>
      <c r="B64" s="40"/>
      <c r="C64" s="41"/>
      <c r="D64" s="8" t="s">
        <v>122</v>
      </c>
      <c r="E64" s="42" t="s">
        <v>123</v>
      </c>
      <c r="F64" s="43"/>
      <c r="G64" s="43"/>
      <c r="H64" s="43"/>
      <c r="I64" s="44"/>
      <c r="J64" s="45">
        <v>0</v>
      </c>
      <c r="K64" s="46"/>
      <c r="L64" s="45">
        <v>3836</v>
      </c>
      <c r="M64" s="47"/>
      <c r="N64" s="47"/>
      <c r="O64" s="47"/>
      <c r="P64" s="46"/>
      <c r="Q64" s="45">
        <v>3836</v>
      </c>
      <c r="R64" s="47"/>
      <c r="S64" s="47"/>
      <c r="T64" s="46"/>
      <c r="U64" s="45">
        <v>0</v>
      </c>
      <c r="V64" s="46"/>
    </row>
    <row r="65" spans="1:22" ht="15.6" customHeight="1">
      <c r="A65" s="35" t="s">
        <v>121</v>
      </c>
      <c r="B65" s="36"/>
      <c r="C65" s="37"/>
      <c r="D65" s="14" t="s">
        <v>99</v>
      </c>
      <c r="E65" s="26" t="s">
        <v>125</v>
      </c>
      <c r="F65" s="27"/>
      <c r="G65" s="27"/>
      <c r="H65" s="27"/>
      <c r="I65" s="28"/>
      <c r="J65" s="29">
        <v>0</v>
      </c>
      <c r="K65" s="30"/>
      <c r="L65" s="29">
        <v>3836</v>
      </c>
      <c r="M65" s="31"/>
      <c r="N65" s="31"/>
      <c r="O65" s="31"/>
      <c r="P65" s="30"/>
      <c r="Q65" s="29">
        <v>3836</v>
      </c>
      <c r="R65" s="31"/>
      <c r="S65" s="31"/>
      <c r="T65" s="30"/>
      <c r="U65" s="29">
        <v>0</v>
      </c>
      <c r="V65" s="30"/>
    </row>
    <row r="66" spans="1:22" s="6" customFormat="1" ht="33" customHeight="1">
      <c r="A66" s="20" t="s">
        <v>104</v>
      </c>
      <c r="B66" s="20"/>
      <c r="C66" s="20"/>
      <c r="D66" s="20"/>
      <c r="E66" s="20"/>
      <c r="F66" s="15"/>
      <c r="G66" s="15"/>
      <c r="H66" s="15"/>
      <c r="I66" s="15"/>
      <c r="J66" s="32">
        <v>1005700</v>
      </c>
      <c r="K66" s="32"/>
      <c r="L66" s="32">
        <v>1056554</v>
      </c>
      <c r="M66" s="32"/>
      <c r="N66" s="32"/>
      <c r="O66" s="32"/>
      <c r="P66" s="32"/>
      <c r="Q66" s="32">
        <v>536976.66</v>
      </c>
      <c r="R66" s="32"/>
      <c r="S66" s="32"/>
      <c r="T66" s="32"/>
      <c r="U66" s="33">
        <f>SUM(U61+U46+U42+U39+U30+U24+U21+U18+U14+U9+U6)</f>
        <v>999400</v>
      </c>
      <c r="V66" s="34"/>
    </row>
    <row r="67" spans="1:22" ht="15.6">
      <c r="A67" s="12"/>
      <c r="B67" s="12"/>
      <c r="C67" s="12"/>
      <c r="D67" s="12"/>
      <c r="E67" s="13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</row>
    <row r="68" spans="1:22" ht="15.6">
      <c r="A68" s="12"/>
      <c r="B68" s="12"/>
      <c r="C68" s="12"/>
      <c r="D68" s="12"/>
      <c r="E68" s="13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</row>
  </sheetData>
  <mergeCells count="384">
    <mergeCell ref="A4:C4"/>
    <mergeCell ref="E4:I4"/>
    <mergeCell ref="J4:K4"/>
    <mergeCell ref="L4:P4"/>
    <mergeCell ref="Q4:T4"/>
    <mergeCell ref="U4:V4"/>
    <mergeCell ref="A2:V2"/>
    <mergeCell ref="A3:C3"/>
    <mergeCell ref="E3:I3"/>
    <mergeCell ref="J3:K3"/>
    <mergeCell ref="L3:P3"/>
    <mergeCell ref="Q3:T3"/>
    <mergeCell ref="U3:V3"/>
    <mergeCell ref="A6:C6"/>
    <mergeCell ref="E6:I6"/>
    <mergeCell ref="J6:K6"/>
    <mergeCell ref="L6:P6"/>
    <mergeCell ref="Q6:T6"/>
    <mergeCell ref="U6:V6"/>
    <mergeCell ref="A5:C5"/>
    <mergeCell ref="E5:I5"/>
    <mergeCell ref="J5:K5"/>
    <mergeCell ref="L5:P5"/>
    <mergeCell ref="Q5:T5"/>
    <mergeCell ref="U5:V5"/>
    <mergeCell ref="A8:C8"/>
    <mergeCell ref="E8:I8"/>
    <mergeCell ref="J8:K8"/>
    <mergeCell ref="L8:P8"/>
    <mergeCell ref="Q8:T8"/>
    <mergeCell ref="U8:V8"/>
    <mergeCell ref="A7:C7"/>
    <mergeCell ref="E7:I7"/>
    <mergeCell ref="J7:K7"/>
    <mergeCell ref="L7:P7"/>
    <mergeCell ref="Q7:T7"/>
    <mergeCell ref="U7:V7"/>
    <mergeCell ref="A10:C10"/>
    <mergeCell ref="E10:I10"/>
    <mergeCell ref="J10:K10"/>
    <mergeCell ref="L10:P10"/>
    <mergeCell ref="Q10:T10"/>
    <mergeCell ref="U10:V10"/>
    <mergeCell ref="A9:C9"/>
    <mergeCell ref="E9:I9"/>
    <mergeCell ref="J9:K9"/>
    <mergeCell ref="L9:P9"/>
    <mergeCell ref="Q9:T9"/>
    <mergeCell ref="U9:V9"/>
    <mergeCell ref="A12:C12"/>
    <mergeCell ref="E12:I12"/>
    <mergeCell ref="J12:K12"/>
    <mergeCell ref="L12:P12"/>
    <mergeCell ref="Q12:T12"/>
    <mergeCell ref="U12:V12"/>
    <mergeCell ref="A11:C11"/>
    <mergeCell ref="E11:I11"/>
    <mergeCell ref="J11:K11"/>
    <mergeCell ref="L11:P11"/>
    <mergeCell ref="Q11:T11"/>
    <mergeCell ref="U11:V11"/>
    <mergeCell ref="A14:C14"/>
    <mergeCell ref="E14:I14"/>
    <mergeCell ref="J14:K14"/>
    <mergeCell ref="L14:P14"/>
    <mergeCell ref="Q14:T14"/>
    <mergeCell ref="U14:V14"/>
    <mergeCell ref="A13:C13"/>
    <mergeCell ref="E13:I13"/>
    <mergeCell ref="J13:K13"/>
    <mergeCell ref="L13:P13"/>
    <mergeCell ref="Q13:T13"/>
    <mergeCell ref="U13:V13"/>
    <mergeCell ref="A16:C16"/>
    <mergeCell ref="E16:I16"/>
    <mergeCell ref="J16:K16"/>
    <mergeCell ref="L16:P16"/>
    <mergeCell ref="Q16:T16"/>
    <mergeCell ref="U16:V16"/>
    <mergeCell ref="A15:C15"/>
    <mergeCell ref="E15:I15"/>
    <mergeCell ref="J15:K15"/>
    <mergeCell ref="L15:P15"/>
    <mergeCell ref="Q15:T15"/>
    <mergeCell ref="U15:V15"/>
    <mergeCell ref="A18:C18"/>
    <mergeCell ref="E18:I18"/>
    <mergeCell ref="J18:K18"/>
    <mergeCell ref="L18:P18"/>
    <mergeCell ref="Q18:T18"/>
    <mergeCell ref="U18:V18"/>
    <mergeCell ref="A17:C17"/>
    <mergeCell ref="E17:I17"/>
    <mergeCell ref="J17:K17"/>
    <mergeCell ref="L17:P17"/>
    <mergeCell ref="Q17:T17"/>
    <mergeCell ref="U17:V17"/>
    <mergeCell ref="A20:C20"/>
    <mergeCell ref="E20:I20"/>
    <mergeCell ref="J20:K20"/>
    <mergeCell ref="L20:P20"/>
    <mergeCell ref="Q20:T20"/>
    <mergeCell ref="U20:V20"/>
    <mergeCell ref="A19:C19"/>
    <mergeCell ref="E19:I19"/>
    <mergeCell ref="J19:K19"/>
    <mergeCell ref="L19:P19"/>
    <mergeCell ref="Q19:T19"/>
    <mergeCell ref="U19:V19"/>
    <mergeCell ref="A22:C22"/>
    <mergeCell ref="E22:I22"/>
    <mergeCell ref="J22:K22"/>
    <mergeCell ref="L22:P22"/>
    <mergeCell ref="Q22:T22"/>
    <mergeCell ref="U22:V22"/>
    <mergeCell ref="A21:C21"/>
    <mergeCell ref="E21:I21"/>
    <mergeCell ref="J21:K21"/>
    <mergeCell ref="L21:P21"/>
    <mergeCell ref="Q21:T21"/>
    <mergeCell ref="U21:V21"/>
    <mergeCell ref="A24:C24"/>
    <mergeCell ref="E24:I24"/>
    <mergeCell ref="J24:K24"/>
    <mergeCell ref="L24:P24"/>
    <mergeCell ref="Q24:T24"/>
    <mergeCell ref="U24:V24"/>
    <mergeCell ref="A23:C23"/>
    <mergeCell ref="E23:I23"/>
    <mergeCell ref="J23:K23"/>
    <mergeCell ref="L23:P23"/>
    <mergeCell ref="Q23:T23"/>
    <mergeCell ref="U23:V23"/>
    <mergeCell ref="A26:C26"/>
    <mergeCell ref="E26:I26"/>
    <mergeCell ref="J26:K26"/>
    <mergeCell ref="L26:P26"/>
    <mergeCell ref="Q26:T26"/>
    <mergeCell ref="U26:V26"/>
    <mergeCell ref="A25:C25"/>
    <mergeCell ref="E25:I25"/>
    <mergeCell ref="J25:K25"/>
    <mergeCell ref="L25:P25"/>
    <mergeCell ref="Q25:T25"/>
    <mergeCell ref="U25:V25"/>
    <mergeCell ref="A28:C28"/>
    <mergeCell ref="E28:I28"/>
    <mergeCell ref="J28:K28"/>
    <mergeCell ref="L28:P28"/>
    <mergeCell ref="Q28:T28"/>
    <mergeCell ref="U28:V28"/>
    <mergeCell ref="A27:C27"/>
    <mergeCell ref="E27:I27"/>
    <mergeCell ref="J27:K27"/>
    <mergeCell ref="L27:P27"/>
    <mergeCell ref="Q27:T27"/>
    <mergeCell ref="U27:V27"/>
    <mergeCell ref="A30:C30"/>
    <mergeCell ref="E30:I30"/>
    <mergeCell ref="J30:K30"/>
    <mergeCell ref="L30:P30"/>
    <mergeCell ref="Q30:T30"/>
    <mergeCell ref="U30:V30"/>
    <mergeCell ref="A29:C29"/>
    <mergeCell ref="E29:I29"/>
    <mergeCell ref="J29:K29"/>
    <mergeCell ref="L29:P29"/>
    <mergeCell ref="Q29:T29"/>
    <mergeCell ref="U29:V29"/>
    <mergeCell ref="A32:C32"/>
    <mergeCell ref="E32:I32"/>
    <mergeCell ref="J32:K32"/>
    <mergeCell ref="L32:P32"/>
    <mergeCell ref="Q32:T32"/>
    <mergeCell ref="U32:V32"/>
    <mergeCell ref="A31:C31"/>
    <mergeCell ref="E31:I31"/>
    <mergeCell ref="J31:K31"/>
    <mergeCell ref="L31:P31"/>
    <mergeCell ref="Q31:T31"/>
    <mergeCell ref="U31:V31"/>
    <mergeCell ref="A34:C34"/>
    <mergeCell ref="E34:I34"/>
    <mergeCell ref="J34:K34"/>
    <mergeCell ref="L34:P34"/>
    <mergeCell ref="Q34:T34"/>
    <mergeCell ref="U34:V34"/>
    <mergeCell ref="A33:C33"/>
    <mergeCell ref="E33:I33"/>
    <mergeCell ref="J33:K33"/>
    <mergeCell ref="L33:P33"/>
    <mergeCell ref="Q33:T33"/>
    <mergeCell ref="U33:V33"/>
    <mergeCell ref="A36:C36"/>
    <mergeCell ref="E36:I36"/>
    <mergeCell ref="J36:K36"/>
    <mergeCell ref="L36:P36"/>
    <mergeCell ref="Q36:T36"/>
    <mergeCell ref="U36:V36"/>
    <mergeCell ref="A35:C35"/>
    <mergeCell ref="E35:I35"/>
    <mergeCell ref="J35:K35"/>
    <mergeCell ref="L35:P35"/>
    <mergeCell ref="Q35:T35"/>
    <mergeCell ref="U35:V35"/>
    <mergeCell ref="A38:C38"/>
    <mergeCell ref="E38:I38"/>
    <mergeCell ref="J38:K38"/>
    <mergeCell ref="L38:P38"/>
    <mergeCell ref="Q38:T38"/>
    <mergeCell ref="U38:V38"/>
    <mergeCell ref="A37:C37"/>
    <mergeCell ref="E37:I37"/>
    <mergeCell ref="J37:K37"/>
    <mergeCell ref="L37:P37"/>
    <mergeCell ref="Q37:T37"/>
    <mergeCell ref="U37:V37"/>
    <mergeCell ref="A40:C40"/>
    <mergeCell ref="E40:I40"/>
    <mergeCell ref="J40:K40"/>
    <mergeCell ref="L40:P40"/>
    <mergeCell ref="Q40:T40"/>
    <mergeCell ref="U40:V40"/>
    <mergeCell ref="A39:C39"/>
    <mergeCell ref="E39:I39"/>
    <mergeCell ref="J39:K39"/>
    <mergeCell ref="L39:P39"/>
    <mergeCell ref="Q39:T39"/>
    <mergeCell ref="U39:V39"/>
    <mergeCell ref="A42:C42"/>
    <mergeCell ref="E42:I42"/>
    <mergeCell ref="J42:K42"/>
    <mergeCell ref="L42:P42"/>
    <mergeCell ref="Q42:T42"/>
    <mergeCell ref="U42:V42"/>
    <mergeCell ref="A41:C41"/>
    <mergeCell ref="E41:I41"/>
    <mergeCell ref="J41:K41"/>
    <mergeCell ref="L41:P41"/>
    <mergeCell ref="Q41:T41"/>
    <mergeCell ref="U41:V41"/>
    <mergeCell ref="A44:C44"/>
    <mergeCell ref="E44:I44"/>
    <mergeCell ref="J44:K44"/>
    <mergeCell ref="L44:P44"/>
    <mergeCell ref="Q44:T44"/>
    <mergeCell ref="U44:V44"/>
    <mergeCell ref="A43:C43"/>
    <mergeCell ref="E43:I43"/>
    <mergeCell ref="J43:K43"/>
    <mergeCell ref="L43:P43"/>
    <mergeCell ref="Q43:T43"/>
    <mergeCell ref="U43:V43"/>
    <mergeCell ref="A46:C46"/>
    <mergeCell ref="E46:I46"/>
    <mergeCell ref="J46:K46"/>
    <mergeCell ref="L46:P46"/>
    <mergeCell ref="Q46:T46"/>
    <mergeCell ref="U46:V46"/>
    <mergeCell ref="A45:C45"/>
    <mergeCell ref="E45:I45"/>
    <mergeCell ref="J45:K45"/>
    <mergeCell ref="L45:P45"/>
    <mergeCell ref="Q45:T45"/>
    <mergeCell ref="U45:V45"/>
    <mergeCell ref="A48:C48"/>
    <mergeCell ref="E48:I48"/>
    <mergeCell ref="J48:K48"/>
    <mergeCell ref="L48:P48"/>
    <mergeCell ref="Q48:T48"/>
    <mergeCell ref="U48:V48"/>
    <mergeCell ref="A47:C47"/>
    <mergeCell ref="E47:I47"/>
    <mergeCell ref="J47:K47"/>
    <mergeCell ref="L47:P47"/>
    <mergeCell ref="Q47:T47"/>
    <mergeCell ref="U47:V47"/>
    <mergeCell ref="A50:C50"/>
    <mergeCell ref="E50:I50"/>
    <mergeCell ref="J50:K50"/>
    <mergeCell ref="L50:P50"/>
    <mergeCell ref="Q50:T50"/>
    <mergeCell ref="U50:V50"/>
    <mergeCell ref="A49:C49"/>
    <mergeCell ref="E49:I49"/>
    <mergeCell ref="J49:K49"/>
    <mergeCell ref="L49:P49"/>
    <mergeCell ref="Q49:T49"/>
    <mergeCell ref="U49:V49"/>
    <mergeCell ref="A52:C52"/>
    <mergeCell ref="E52:I52"/>
    <mergeCell ref="J52:K52"/>
    <mergeCell ref="L52:P52"/>
    <mergeCell ref="Q52:T52"/>
    <mergeCell ref="U52:V52"/>
    <mergeCell ref="A51:C51"/>
    <mergeCell ref="E51:I51"/>
    <mergeCell ref="J51:K51"/>
    <mergeCell ref="L51:P51"/>
    <mergeCell ref="Q51:T51"/>
    <mergeCell ref="U51:V51"/>
    <mergeCell ref="A54:C54"/>
    <mergeCell ref="E54:I54"/>
    <mergeCell ref="J54:K54"/>
    <mergeCell ref="L54:P54"/>
    <mergeCell ref="Q54:T54"/>
    <mergeCell ref="U54:V54"/>
    <mergeCell ref="A53:C53"/>
    <mergeCell ref="E53:I53"/>
    <mergeCell ref="J53:K53"/>
    <mergeCell ref="L53:P53"/>
    <mergeCell ref="Q53:T53"/>
    <mergeCell ref="U53:V53"/>
    <mergeCell ref="A56:C56"/>
    <mergeCell ref="E56:I56"/>
    <mergeCell ref="J56:K56"/>
    <mergeCell ref="L56:P56"/>
    <mergeCell ref="Q56:T56"/>
    <mergeCell ref="U56:V56"/>
    <mergeCell ref="A55:C55"/>
    <mergeCell ref="E55:I55"/>
    <mergeCell ref="J55:K55"/>
    <mergeCell ref="L55:P55"/>
    <mergeCell ref="Q55:T55"/>
    <mergeCell ref="U55:V55"/>
    <mergeCell ref="A58:C58"/>
    <mergeCell ref="E58:I58"/>
    <mergeCell ref="J58:K58"/>
    <mergeCell ref="L58:P58"/>
    <mergeCell ref="Q58:T58"/>
    <mergeCell ref="U58:V58"/>
    <mergeCell ref="A57:C57"/>
    <mergeCell ref="E57:I57"/>
    <mergeCell ref="J57:K57"/>
    <mergeCell ref="L57:P57"/>
    <mergeCell ref="Q57:T57"/>
    <mergeCell ref="U57:V57"/>
    <mergeCell ref="A61:C61"/>
    <mergeCell ref="E61:I61"/>
    <mergeCell ref="J61:K61"/>
    <mergeCell ref="L61:P61"/>
    <mergeCell ref="Q61:T61"/>
    <mergeCell ref="U61:V61"/>
    <mergeCell ref="A60:C60"/>
    <mergeCell ref="E60:I60"/>
    <mergeCell ref="J60:K60"/>
    <mergeCell ref="L60:P60"/>
    <mergeCell ref="Q60:T60"/>
    <mergeCell ref="U60:V60"/>
    <mergeCell ref="A59:C59"/>
    <mergeCell ref="E59:I59"/>
    <mergeCell ref="J59:K59"/>
    <mergeCell ref="L59:P59"/>
    <mergeCell ref="Q59:T59"/>
    <mergeCell ref="U59:V59"/>
    <mergeCell ref="A64:C64"/>
    <mergeCell ref="E64:I64"/>
    <mergeCell ref="J64:K64"/>
    <mergeCell ref="L64:P64"/>
    <mergeCell ref="Q64:T64"/>
    <mergeCell ref="U64:V64"/>
    <mergeCell ref="A63:C63"/>
    <mergeCell ref="E63:I63"/>
    <mergeCell ref="J63:K63"/>
    <mergeCell ref="L63:P63"/>
    <mergeCell ref="Q63:T63"/>
    <mergeCell ref="U63:V63"/>
    <mergeCell ref="A62:C62"/>
    <mergeCell ref="E62:I62"/>
    <mergeCell ref="J62:K62"/>
    <mergeCell ref="L62:P62"/>
    <mergeCell ref="Q62:T62"/>
    <mergeCell ref="U62:V62"/>
    <mergeCell ref="A66:E66"/>
    <mergeCell ref="E65:I65"/>
    <mergeCell ref="J65:K65"/>
    <mergeCell ref="L65:P65"/>
    <mergeCell ref="Q65:T65"/>
    <mergeCell ref="U65:V65"/>
    <mergeCell ref="J66:K66"/>
    <mergeCell ref="L66:P66"/>
    <mergeCell ref="Q66:T66"/>
    <mergeCell ref="U66:V66"/>
    <mergeCell ref="A65:C65"/>
  </mergeCells>
  <pageMargins left="0.51181102362204722" right="0" top="0.39370078740157483" bottom="0.39370078740157483" header="0.31496062992125984" footer="0.31496062992125984"/>
  <pageSetup paperSize="9" scale="75" orientation="portrait" horizontalDpi="4294967293" r:id="rId1"/>
  <headerFooter>
    <oddHeader xml:space="preserve">&amp;R&amp;09&amp;"Arial"&amp;IInterní 
&amp;I&amp;"Arial"&amp;06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HP</cp:lastModifiedBy>
  <cp:lastPrinted>2022-02-28T18:04:39Z</cp:lastPrinted>
  <dcterms:created xsi:type="dcterms:W3CDTF">2018-11-12T19:02:32Z</dcterms:created>
  <dcterms:modified xsi:type="dcterms:W3CDTF">2022-02-28T18:06:54Z</dcterms:modified>
  <cp:category>Interní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class="C1" owner="uzivatel" position="TopRight" marginX="0" marginY="0" classifiedOn="2018-11-19T10:59:01.6377497+01:0</vt:lpwstr>
  </property>
  <property fmtid="{D5CDD505-2E9C-101B-9397-08002B2CF9AE}" pid="3" name="DocumentTagging.ClassificationMark.P01">
    <vt:lpwstr>0" showPrintedBy="false" showPrintDate="false" language="cs" ApplicationVersion="Microsoft Excel, 14.0" addinVersion="5.10.5.29" template="CEZ"&gt;&lt;history bulk="false" class="Interní" code="C1" user="Suchanová Ivana" divisionPrefix="CEZ" mappingVersion</vt:lpwstr>
  </property>
  <property fmtid="{D5CDD505-2E9C-101B-9397-08002B2CF9AE}" pid="4" name="DocumentTagging.ClassificationMark.P02">
    <vt:lpwstr>="1" date="2018-11-19T10:59:02.4971253+01:00"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Interní</vt:lpwstr>
  </property>
  <property fmtid="{D5CDD505-2E9C-101B-9397-08002B2CF9AE}" pid="7" name="CEZ_DLP">
    <vt:lpwstr>CEZ:CEZ:C</vt:lpwstr>
  </property>
</Properties>
</file>